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jkilburn\AppData\Local\Microsoft\Windows\INetCache\Content.Outlook\038G239N\"/>
    </mc:Choice>
  </mc:AlternateContent>
  <xr:revisionPtr revIDLastSave="0" documentId="13_ncr:1_{6F85F94B-855B-4EE5-BAC6-C33E790DA81F}" xr6:coauthVersionLast="45" xr6:coauthVersionMax="45" xr10:uidLastSave="{00000000-0000-0000-0000-000000000000}"/>
  <bookViews>
    <workbookView xWindow="-110" yWindow="-110" windowWidth="19420" windowHeight="10420" xr2:uid="{00000000-000D-0000-FFFF-FFFF00000000}"/>
  </bookViews>
  <sheets>
    <sheet name="Instructions" sheetId="2" r:id="rId1"/>
    <sheet name="Standard Countdown" sheetId="1" r:id="rId2"/>
    <sheet name="Dual Language Learner Supports" sheetId="8" r:id="rId3"/>
    <sheet name="Students w Disabilities Support" sheetId="9"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7" i="1" l="1"/>
  <c r="H15" i="9" l="1"/>
  <c r="I15" i="8"/>
  <c r="G10" i="9" l="1"/>
  <c r="G15" i="9"/>
  <c r="G8" i="9"/>
  <c r="G9" i="9"/>
  <c r="G11" i="9"/>
  <c r="G12" i="9"/>
  <c r="G13" i="9"/>
  <c r="G14" i="9"/>
  <c r="G7" i="9"/>
  <c r="H15" i="8" l="1"/>
  <c r="H8" i="8"/>
  <c r="H9" i="8"/>
  <c r="H10" i="8"/>
  <c r="H11" i="8"/>
  <c r="H12" i="8"/>
  <c r="H13" i="8"/>
  <c r="H14" i="8"/>
  <c r="H7" i="8"/>
  <c r="F11" i="1"/>
  <c r="F12" i="1"/>
  <c r="F13" i="1"/>
  <c r="F14" i="1"/>
  <c r="F15" i="1"/>
  <c r="F16" i="1"/>
  <c r="F17" i="1"/>
  <c r="F10" i="1" l="1"/>
  <c r="G18" i="1" l="1"/>
  <c r="F20" i="1"/>
  <c r="F17" i="9" l="1"/>
  <c r="E17" i="9"/>
  <c r="D17" i="9"/>
  <c r="C17" i="9"/>
  <c r="B17" i="9"/>
  <c r="C17" i="8"/>
  <c r="D17" i="8"/>
  <c r="E17" i="8"/>
  <c r="F17" i="8"/>
  <c r="G17" i="8"/>
  <c r="B17" i="8"/>
  <c r="H17" i="8"/>
  <c r="G19" i="9" l="1"/>
  <c r="H19" i="8"/>
  <c r="G20" i="1" l="1"/>
  <c r="E22" i="1" l="1"/>
  <c r="C22" i="1" l="1"/>
  <c r="F18" i="1"/>
  <c r="D22" i="1"/>
  <c r="B22" i="1" l="1"/>
  <c r="F24" i="1" s="1"/>
  <c r="F22" i="1"/>
  <c r="G17" i="9" l="1"/>
</calcChain>
</file>

<file path=xl/sharedStrings.xml><?xml version="1.0" encoding="utf-8"?>
<sst xmlns="http://schemas.openxmlformats.org/spreadsheetml/2006/main" count="107" uniqueCount="80">
  <si>
    <t>Funding Sources</t>
  </si>
  <si>
    <t>TOTAL</t>
  </si>
  <si>
    <t>School District Federal Title 1 (Fund Code 30)</t>
  </si>
  <si>
    <t>School District Cash (Fund Code 20)</t>
  </si>
  <si>
    <t>School District In-Kind (Fund Code 25)</t>
  </si>
  <si>
    <t>Local Private Cash (Fund Code 20)</t>
  </si>
  <si>
    <t>In-Kind (Fund Code 25)</t>
  </si>
  <si>
    <t>Federal Cash (Fund Code 30)</t>
  </si>
  <si>
    <t>E.I.A. Formula Allocation (Fund Code 55)</t>
  </si>
  <si>
    <r>
      <t xml:space="preserve">E.I.A. Formula Allocation </t>
    </r>
    <r>
      <rPr>
        <b/>
        <u/>
        <sz val="11"/>
        <color theme="1"/>
        <rFont val="Times New Roman"/>
        <family val="1"/>
      </rPr>
      <t>CARRY FORWARD</t>
    </r>
    <r>
      <rPr>
        <sz val="11"/>
        <color theme="1"/>
        <rFont val="Times New Roman"/>
        <family val="1"/>
      </rPr>
      <t xml:space="preserve"> (Fund Code 56)</t>
    </r>
  </si>
  <si>
    <t>Stipends ($32/visit minimum x 6 visits)</t>
  </si>
  <si>
    <t>TOTAL PROGRAM (all funding sources)</t>
  </si>
  <si>
    <t>Number of children to serve with PDG funds</t>
  </si>
  <si>
    <t>Number of children to serve with Fund 57 (SCFS matches up to 10 from funding sources other than PDG)</t>
  </si>
  <si>
    <t>Travel</t>
  </si>
  <si>
    <t>Number of children to serve with other funds (Funds 55, 20, etc.)</t>
  </si>
  <si>
    <t>Other CTK Expenses</t>
  </si>
  <si>
    <t>Number of children to serve with PDG funds for CTK Dual Language Learner Supports</t>
  </si>
  <si>
    <t>CTK Teacher Stipends ($32/visit x 6 visits per child)</t>
  </si>
  <si>
    <t>DLL Home Visitor Stipends ($32/visit x 8 visits per child)</t>
  </si>
  <si>
    <t>Travel (reimbursed up to $50/child)</t>
  </si>
  <si>
    <t>DUAL LANGUAGE LEARNER SUPPORTS</t>
  </si>
  <si>
    <t>STUDENTS WITH DISABILITIES SUPPORTS</t>
  </si>
  <si>
    <t>Number of children to serve with PDG funds for CTK Students with Disabilities Supports</t>
  </si>
  <si>
    <t>General Instructions</t>
  </si>
  <si>
    <t>CTK = Countdown to Kindergarten</t>
  </si>
  <si>
    <t>DLL = Dual Language Learners</t>
  </si>
  <si>
    <t>SWD = Students with Disabilities</t>
  </si>
  <si>
    <t>Definitions</t>
  </si>
  <si>
    <t>Eligible Expenses for CTK</t>
  </si>
  <si>
    <t>Stipends for home visitors - minimum $32/visit</t>
  </si>
  <si>
    <t>Toolkits and other needed supplies</t>
  </si>
  <si>
    <r>
      <rPr>
        <sz val="11"/>
        <color theme="1"/>
        <rFont val="Calibri"/>
        <family val="2"/>
      </rPr>
      <t xml:space="preserve">       &gt; </t>
    </r>
    <r>
      <rPr>
        <sz val="11"/>
        <color theme="1"/>
        <rFont val="Calibri"/>
        <family val="2"/>
        <scheme val="minor"/>
      </rPr>
      <t>Virtual visits? You'll need to purchase an extra toolkit for each Countdown teacher</t>
    </r>
  </si>
  <si>
    <t>Summer 2021 COVID Complications that Could Affect Budgeting</t>
  </si>
  <si>
    <t>Instructions for Supports - Dual Language Learner and/or Students with Disabilities</t>
  </si>
  <si>
    <t xml:space="preserve">The flexibility in number of home visitors per visit will make budget planning tricky. If both home visitors (Kindergarten Teacher AND Bi-lingual Home Visitor/Disabilities Specialist) do NOT make all 6 visits, you likely will have remaining PDG funds. </t>
  </si>
  <si>
    <t>STANDARD COUNTDOWN</t>
  </si>
  <si>
    <t>"Standard Countdown" tab is for most Countdown children/families. Only those implementng the extra supports for Dual Language Learner families and Students with Disabilities complete the other two tabs.</t>
  </si>
  <si>
    <t>Will the home visits be virtual or face-to-face?</t>
  </si>
  <si>
    <t>The forms are now in excel to reduce clerical or mathematical errors. Most lines and columns are similar to previous "CTK Numbers to Serve" forms. Major differences are the embedded formulas to check against mistakes.</t>
  </si>
  <si>
    <t>Preschool Development Grant (Fund Code 30 PDG CTK)</t>
  </si>
  <si>
    <t>Instructions for PDG-CTK Funds</t>
  </si>
  <si>
    <t>Note that PDG funds provide for 2 additional follow-up home visits of the Bi-lingual Home Visitor after the start of school</t>
  </si>
  <si>
    <t xml:space="preserve">Note that PDG funds provide for 2 follow-up phone calls by the Disabilities Specialist (@$16/call) after the start of school </t>
  </si>
  <si>
    <t>amount here must be equal to or greater than amount on the left</t>
  </si>
  <si>
    <t>amount here must be equal to or greater than amount to the left</t>
  </si>
  <si>
    <t>Complete this form regardless of the source of funding for CTK. This worksheet is NOT just for PDG-funded CTK.</t>
  </si>
  <si>
    <t xml:space="preserve">PDG-funded Countdown slots must meet PDG eligibility criteria: </t>
  </si>
  <si>
    <t>Travel reimbursement - PDG and Fund 57 provide up to $50/child</t>
  </si>
  <si>
    <t>Toolkit costs for Summer 2021 are $99.56 from Kaplan - this includes shipping but not tax. Another option is to build your own toolkits - prices will vary based on quantity.</t>
  </si>
  <si>
    <r>
      <t>·</t>
    </r>
    <r>
      <rPr>
        <sz val="7"/>
        <color rgb="FF000000"/>
        <rFont val="Times New Roman"/>
        <family val="1"/>
      </rPr>
      <t xml:space="preserve">       </t>
    </r>
    <r>
      <rPr>
        <sz val="11"/>
        <color rgb="FF000000"/>
        <rFont val="Calibri"/>
        <family val="2"/>
        <scheme val="minor"/>
      </rPr>
      <t xml:space="preserve">Child’s soon-to-be kindergarten teacher or kindergarten teaching assistant must be the Countdown teacher </t>
    </r>
    <r>
      <rPr>
        <b/>
        <sz val="11"/>
        <color rgb="FF000000"/>
        <rFont val="Calibri"/>
        <family val="2"/>
        <scheme val="minor"/>
      </rPr>
      <t>AND</t>
    </r>
  </si>
  <si>
    <r>
      <rPr>
        <b/>
        <sz val="11"/>
        <color rgb="FF000000"/>
        <rFont val="Calibri"/>
        <family val="2"/>
        <scheme val="minor"/>
      </rPr>
      <t>As a condition of receiving PDG funding, Local Partnerships must agree to:</t>
    </r>
    <r>
      <rPr>
        <sz val="11"/>
        <color rgb="FF000000"/>
        <rFont val="Calibri"/>
        <family val="2"/>
        <scheme val="minor"/>
      </rPr>
      <t xml:space="preserve">
•   Assure that the Countdown home visitor is the child’s soon-to-be kindergarten teacher or kindergarten teaching assistant
•   Submit CTK Budget Planning Worksheet/Numbers to Serve Form as instructed
•   Adhere to SCFS Countdown to Kindergarten Accountability Standards
•   Share relevant information to local media regarding the Countdown to Kindergarten program
•   Prepare documents for delivery of curriculum—photocopy curriculum as needed
•   Make assurances all data is entered in the First Steps Data Collection System and parent surveys and teacher surveys are completed
•   Collect required paperwork from home visitors
•   Support SC First Steps in ensuring that teachers receive mandatory training
•   Provide orientation of teachers in requirements for employment, documentation requirements, etc.
•   Put “Profile of the Ready Kindergartner” materials and parent handouts in each toolkit
•   Keep a log of the names and email addresses of CTK teachers
•   Like the Countdown to Kindergarten Facebook page, like and share posts, and encourage Countdown families to do the same.</t>
    </r>
  </si>
  <si>
    <t>Submission of the CTK Budget Planning Worksheet (submitted to SCFS by April 15) provides all necessary documentation for PDG-funded Countdown to Kindergarten awards. No further information is needed in the Targeted Grant Application. By submitting this Budget Planning Worksheet, Local Partnership agrees to adhere to Countdown to Kindergarten Accountability Standards and PDG eligibility criteria as a condition of receiving PDG-funded for Summer 2021.</t>
  </si>
  <si>
    <t>State mileage rate currently is 56 cents.</t>
  </si>
  <si>
    <t>If you have questions, please contact Janice Kilburn (jkilburn@scfirststeps.org) or Jon Artz (jartz@scfirststeps.org).</t>
  </si>
  <si>
    <t>COMPLETED FORM IS DUE TO JON ARTZ BY 5:00 PM,  APRIL 15, 2021.</t>
  </si>
  <si>
    <r>
      <rPr>
        <sz val="11"/>
        <color theme="1"/>
        <rFont val="Calibri"/>
        <family val="2"/>
      </rPr>
      <t xml:space="preserve">       &gt; </t>
    </r>
    <r>
      <rPr>
        <sz val="11"/>
        <color theme="1"/>
        <rFont val="Calibri"/>
        <family val="2"/>
        <scheme val="minor"/>
      </rPr>
      <t xml:space="preserve">Virtual Visits? How will you handle mileage stipend of PDG and Fund 57 Grants? </t>
    </r>
  </si>
  <si>
    <r>
      <t xml:space="preserve"> </t>
    </r>
    <r>
      <rPr>
        <sz val="11"/>
        <color theme="1"/>
        <rFont val="Calibri"/>
        <family val="2"/>
      </rPr>
      <t xml:space="preserve">&gt; </t>
    </r>
    <r>
      <rPr>
        <sz val="11"/>
        <color theme="1"/>
        <rFont val="Calibri"/>
        <family val="2"/>
        <scheme val="minor"/>
      </rPr>
      <t>Warning - if you decide to increase the CTK teacher pay rate above the minimum of $32/hour with mileage funds you won't be using, be careful to not set a precedence when the pandemic is over and visits are again face to face and require mileage reimbursement.</t>
    </r>
  </si>
  <si>
    <t>School District Cash         (Fund Code 20)</t>
  </si>
  <si>
    <t>School District In-Kind     (Fund Code 25)</t>
  </si>
  <si>
    <t>Local Private Cash          (Fund Code 20)</t>
  </si>
  <si>
    <r>
      <t xml:space="preserve">E.I.A. Formula Allocation </t>
    </r>
    <r>
      <rPr>
        <b/>
        <u/>
        <sz val="11"/>
        <color theme="1"/>
        <rFont val="Times New Roman"/>
        <family val="1"/>
      </rPr>
      <t>CARRY FORWARD</t>
    </r>
    <r>
      <rPr>
        <sz val="11"/>
        <color theme="1"/>
        <rFont val="Times New Roman"/>
        <family val="1"/>
      </rPr>
      <t xml:space="preserve">    (Fund Code 56)</t>
    </r>
  </si>
  <si>
    <r>
      <t xml:space="preserve">E.I.A. CTK Program (Fund Code </t>
    </r>
    <r>
      <rPr>
        <b/>
        <u/>
        <sz val="11"/>
        <color rgb="FF000000"/>
        <rFont val="Times New Roman"/>
        <family val="1"/>
      </rPr>
      <t>57</t>
    </r>
    <r>
      <rPr>
        <sz val="11"/>
        <color rgb="FF000000"/>
        <rFont val="Times New Roman"/>
        <family val="1"/>
      </rPr>
      <t xml:space="preserve"> from SC First Steps)</t>
    </r>
  </si>
  <si>
    <t>TOTAL PROGRAM        (all funding sources)</t>
  </si>
  <si>
    <t>Administrative costs related to CTK</t>
  </si>
  <si>
    <t>Toolkits</t>
  </si>
  <si>
    <t>SWD Home Visitor Stipends ($32/visit x 6 visits + 2 follow up calls @$16/call per child)</t>
  </si>
  <si>
    <r>
      <rPr>
        <b/>
        <sz val="14"/>
        <color theme="1"/>
        <rFont val="Calibri"/>
        <family val="2"/>
        <scheme val="minor"/>
      </rPr>
      <t>County Name</t>
    </r>
    <r>
      <rPr>
        <sz val="11"/>
        <color theme="1"/>
        <rFont val="Calibri"/>
        <family val="2"/>
        <scheme val="minor"/>
      </rPr>
      <t xml:space="preserve">                                                                </t>
    </r>
  </si>
  <si>
    <t xml:space="preserve">County Name                                                                                              </t>
  </si>
  <si>
    <t>Spanish-language books</t>
  </si>
  <si>
    <t>amount here must match this amount above</t>
  </si>
  <si>
    <t>amount here must match amount above</t>
  </si>
  <si>
    <r>
      <rPr>
        <b/>
        <sz val="14"/>
        <color theme="1"/>
        <rFont val="Calibri"/>
        <family val="2"/>
        <scheme val="minor"/>
      </rPr>
      <t>County Name</t>
    </r>
    <r>
      <rPr>
        <sz val="11"/>
        <color theme="1"/>
        <rFont val="Calibri"/>
        <family val="2"/>
        <scheme val="minor"/>
      </rPr>
      <t xml:space="preserve">                                                                                                                                                                                         </t>
    </r>
  </si>
  <si>
    <t>Preschool Development Grant                            (Fund Code 30 PDG CTK)</t>
  </si>
  <si>
    <t>Preschool Development Grant                       (Fund Code 30 CTK)</t>
  </si>
  <si>
    <t>For DLL supports, 3 of the toolkit books are in Spanish. They can be purchased with Fund 30 PDG-CTK. The set of 3 books cost $40.97</t>
  </si>
  <si>
    <t xml:space="preserve">        Will implement CTK with additional supports for children with disabilities and/or children in families in which English is a second language</t>
  </si>
  <si>
    <t xml:space="preserve">                  Same number of Summer 2019 PDG-funded CTK slots AND/OR</t>
  </si>
  <si>
    <t xml:space="preserve">         CTK slots that will expand the Countdown program to new school districts, elementary schools, or teachers AND/OR</t>
  </si>
  <si>
    <t xml:space="preserve">         Equivalent to loss in funding previously used for CTK AND/OR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</si>
</sst>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6" x14ac:knownFonts="1">
    <font>
      <sz val="11"/>
      <color theme="1"/>
      <name val="Calibri"/>
      <family val="2"/>
      <scheme val="minor"/>
    </font>
    <font>
      <b/>
      <sz val="11"/>
      <color theme="1"/>
      <name val="Times New Roman"/>
      <family val="1"/>
    </font>
    <font>
      <b/>
      <sz val="11"/>
      <color rgb="FF000000"/>
      <name val="Times New Roman"/>
      <family val="1"/>
    </font>
    <font>
      <sz val="11"/>
      <color theme="1"/>
      <name val="Times New Roman"/>
      <family val="1"/>
    </font>
    <font>
      <b/>
      <u/>
      <sz val="11"/>
      <color theme="1"/>
      <name val="Times New Roman"/>
      <family val="1"/>
    </font>
    <font>
      <sz val="11"/>
      <color rgb="FF000000"/>
      <name val="Times New Roman"/>
      <family val="1"/>
    </font>
    <font>
      <b/>
      <u/>
      <sz val="11"/>
      <color rgb="FF000000"/>
      <name val="Times New Roman"/>
      <family val="1"/>
    </font>
    <font>
      <b/>
      <sz val="11"/>
      <color theme="1"/>
      <name val="Calibri"/>
      <family val="2"/>
      <scheme val="minor"/>
    </font>
    <font>
      <sz val="18"/>
      <color theme="1"/>
      <name val="Calibri"/>
      <family val="2"/>
      <scheme val="minor"/>
    </font>
    <font>
      <sz val="11"/>
      <color theme="1"/>
      <name val="Calibri"/>
      <family val="2"/>
    </font>
    <font>
      <b/>
      <sz val="14"/>
      <color theme="1"/>
      <name val="Calibri"/>
      <family val="2"/>
      <scheme val="minor"/>
    </font>
    <font>
      <b/>
      <sz val="18"/>
      <color theme="1"/>
      <name val="Calibri"/>
      <family val="2"/>
      <scheme val="minor"/>
    </font>
    <font>
      <sz val="11"/>
      <color rgb="FF000000"/>
      <name val="Calibri"/>
      <family val="2"/>
      <scheme val="minor"/>
    </font>
    <font>
      <sz val="11"/>
      <color rgb="FF000000"/>
      <name val="Symbol"/>
      <family val="1"/>
      <charset val="2"/>
    </font>
    <font>
      <sz val="7"/>
      <color rgb="FF000000"/>
      <name val="Times New Roman"/>
      <family val="1"/>
    </font>
    <font>
      <b/>
      <sz val="11"/>
      <color rgb="FF000000"/>
      <name val="Calibri"/>
      <family val="2"/>
      <scheme val="minor"/>
    </font>
  </fonts>
  <fills count="10">
    <fill>
      <patternFill patternType="none"/>
    </fill>
    <fill>
      <patternFill patternType="gray125"/>
    </fill>
    <fill>
      <patternFill patternType="solid">
        <fgColor rgb="FFFFC000"/>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7"/>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right/>
      <top style="medium">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s>
  <cellStyleXfs count="1">
    <xf numFmtId="0" fontId="0" fillId="0" borderId="0"/>
  </cellStyleXfs>
  <cellXfs count="85">
    <xf numFmtId="0" fontId="0" fillId="0" borderId="0" xfId="0"/>
    <xf numFmtId="44" fontId="3" fillId="2" borderId="2" xfId="0" applyNumberFormat="1" applyFont="1" applyFill="1" applyBorder="1" applyAlignment="1">
      <alignment vertical="center" wrapText="1"/>
    </xf>
    <xf numFmtId="44" fontId="3" fillId="0" borderId="3" xfId="0" applyNumberFormat="1" applyFont="1" applyBorder="1" applyAlignment="1">
      <alignment vertical="center" wrapText="1"/>
    </xf>
    <xf numFmtId="0" fontId="3" fillId="0" borderId="5" xfId="0" applyFont="1" applyBorder="1" applyAlignment="1">
      <alignment vertical="center" wrapText="1"/>
    </xf>
    <xf numFmtId="0" fontId="7" fillId="3" borderId="3" xfId="0" applyFont="1" applyFill="1" applyBorder="1"/>
    <xf numFmtId="0" fontId="5" fillId="4" borderId="5" xfId="0" applyFont="1" applyFill="1" applyBorder="1" applyAlignment="1">
      <alignment vertical="center" wrapText="1"/>
    </xf>
    <xf numFmtId="0" fontId="5" fillId="5" borderId="5" xfId="0" applyFont="1" applyFill="1" applyBorder="1" applyAlignment="1">
      <alignment vertical="center" wrapText="1"/>
    </xf>
    <xf numFmtId="44" fontId="1" fillId="6" borderId="3" xfId="0" applyNumberFormat="1" applyFont="1" applyFill="1" applyBorder="1" applyAlignment="1">
      <alignment vertical="center" wrapText="1"/>
    </xf>
    <xf numFmtId="44" fontId="1" fillId="7" borderId="3" xfId="0" applyNumberFormat="1" applyFont="1" applyFill="1" applyBorder="1"/>
    <xf numFmtId="44" fontId="1" fillId="6" borderId="2" xfId="0" applyNumberFormat="1" applyFont="1" applyFill="1" applyBorder="1" applyAlignment="1">
      <alignment vertical="center" wrapText="1"/>
    </xf>
    <xf numFmtId="44" fontId="3" fillId="3" borderId="6" xfId="0" applyNumberFormat="1" applyFont="1" applyFill="1" applyBorder="1" applyAlignment="1">
      <alignment vertical="center" wrapText="1"/>
    </xf>
    <xf numFmtId="0" fontId="1" fillId="8" borderId="1" xfId="0" applyFont="1" applyFill="1" applyBorder="1" applyAlignment="1">
      <alignment horizontal="center" vertical="center" wrapText="1"/>
    </xf>
    <xf numFmtId="0" fontId="2" fillId="8" borderId="4" xfId="0" applyFont="1" applyFill="1" applyBorder="1" applyAlignment="1">
      <alignment horizontal="center" vertical="center" wrapText="1"/>
    </xf>
    <xf numFmtId="0" fontId="5" fillId="0" borderId="5" xfId="0" applyFont="1" applyFill="1" applyBorder="1" applyAlignment="1">
      <alignment vertical="center" wrapText="1"/>
    </xf>
    <xf numFmtId="44" fontId="3" fillId="0" borderId="3" xfId="0" applyNumberFormat="1" applyFont="1" applyFill="1" applyBorder="1" applyAlignment="1">
      <alignment vertical="center" wrapText="1"/>
    </xf>
    <xf numFmtId="44" fontId="3" fillId="0" borderId="2" xfId="0" applyNumberFormat="1" applyFont="1" applyFill="1" applyBorder="1" applyAlignment="1">
      <alignment vertical="center" wrapText="1"/>
    </xf>
    <xf numFmtId="0" fontId="0" fillId="0" borderId="0" xfId="0" applyFill="1" applyAlignment="1">
      <alignment wrapText="1"/>
    </xf>
    <xf numFmtId="0" fontId="0" fillId="0" borderId="0" xfId="0" applyFill="1"/>
    <xf numFmtId="0" fontId="5" fillId="0" borderId="0" xfId="0" applyFont="1" applyFill="1" applyBorder="1" applyAlignment="1">
      <alignment vertical="center" wrapText="1"/>
    </xf>
    <xf numFmtId="0" fontId="1" fillId="0" borderId="0" xfId="0" applyFont="1" applyFill="1" applyBorder="1" applyAlignment="1">
      <alignment horizontal="right" vertical="center" wrapText="1"/>
    </xf>
    <xf numFmtId="44" fontId="1" fillId="0" borderId="0" xfId="0" applyNumberFormat="1" applyFont="1" applyFill="1" applyBorder="1" applyAlignment="1">
      <alignment vertical="center" wrapText="1"/>
    </xf>
    <xf numFmtId="44" fontId="1" fillId="0" borderId="3" xfId="0" applyNumberFormat="1" applyFont="1" applyFill="1" applyBorder="1" applyAlignment="1">
      <alignment vertical="center" wrapText="1"/>
    </xf>
    <xf numFmtId="0" fontId="0" fillId="9" borderId="0" xfId="0" applyFill="1" applyAlignment="1">
      <alignment wrapText="1"/>
    </xf>
    <xf numFmtId="0" fontId="0" fillId="7" borderId="0" xfId="0" applyFill="1" applyAlignment="1">
      <alignment wrapText="1"/>
    </xf>
    <xf numFmtId="0" fontId="0" fillId="0" borderId="0" xfId="0" applyAlignment="1">
      <alignment horizontal="center" wrapText="1"/>
    </xf>
    <xf numFmtId="0" fontId="7" fillId="0" borderId="0" xfId="0" applyFont="1"/>
    <xf numFmtId="0" fontId="1" fillId="8" borderId="9" xfId="0" applyFont="1" applyFill="1" applyBorder="1" applyAlignment="1">
      <alignment horizontal="center" vertical="center" wrapText="1"/>
    </xf>
    <xf numFmtId="0" fontId="2" fillId="8" borderId="3" xfId="0" applyFont="1" applyFill="1" applyBorder="1" applyAlignment="1">
      <alignment horizontal="center" vertical="center" wrapText="1"/>
    </xf>
    <xf numFmtId="0" fontId="1" fillId="8" borderId="10" xfId="0" applyFont="1" applyFill="1" applyBorder="1" applyAlignment="1">
      <alignment horizontal="center" vertical="center" wrapText="1"/>
    </xf>
    <xf numFmtId="0" fontId="2" fillId="8" borderId="11" xfId="0" applyFont="1" applyFill="1" applyBorder="1" applyAlignment="1">
      <alignment horizontal="center" vertical="center" wrapText="1"/>
    </xf>
    <xf numFmtId="44" fontId="3" fillId="0" borderId="8" xfId="0" applyNumberFormat="1" applyFont="1" applyBorder="1" applyAlignment="1">
      <alignment vertical="center" wrapText="1"/>
    </xf>
    <xf numFmtId="44" fontId="3" fillId="0" borderId="6" xfId="0" applyNumberFormat="1" applyFont="1" applyBorder="1" applyAlignment="1">
      <alignment vertical="center" wrapText="1"/>
    </xf>
    <xf numFmtId="44" fontId="3" fillId="3" borderId="3" xfId="0" applyNumberFormat="1" applyFont="1" applyFill="1" applyBorder="1" applyAlignment="1">
      <alignment vertical="center" wrapText="1"/>
    </xf>
    <xf numFmtId="44" fontId="3" fillId="3" borderId="12" xfId="0" applyNumberFormat="1" applyFont="1" applyFill="1" applyBorder="1" applyAlignment="1">
      <alignment vertical="center" wrapText="1"/>
    </xf>
    <xf numFmtId="44" fontId="3" fillId="3" borderId="13" xfId="0" applyNumberFormat="1" applyFont="1" applyFill="1" applyBorder="1" applyAlignment="1">
      <alignment vertical="center" wrapText="1"/>
    </xf>
    <xf numFmtId="44" fontId="3" fillId="3" borderId="14" xfId="0" applyNumberFormat="1" applyFont="1" applyFill="1" applyBorder="1" applyAlignment="1">
      <alignment vertical="center" wrapText="1"/>
    </xf>
    <xf numFmtId="0" fontId="0" fillId="0" borderId="3" xfId="0" applyBorder="1"/>
    <xf numFmtId="0" fontId="5" fillId="0" borderId="3" xfId="0" applyFont="1" applyBorder="1" applyAlignment="1">
      <alignment vertical="center" wrapText="1"/>
    </xf>
    <xf numFmtId="44" fontId="3" fillId="2" borderId="15" xfId="0" applyNumberFormat="1" applyFont="1" applyFill="1" applyBorder="1" applyAlignment="1">
      <alignment vertical="center" wrapText="1"/>
    </xf>
    <xf numFmtId="0" fontId="0" fillId="9" borderId="8" xfId="0" applyFill="1" applyBorder="1" applyAlignment="1">
      <alignment wrapText="1"/>
    </xf>
    <xf numFmtId="0" fontId="5" fillId="0" borderId="0" xfId="0" applyFont="1" applyAlignment="1">
      <alignment vertical="center" wrapText="1"/>
    </xf>
    <xf numFmtId="0" fontId="0" fillId="0" borderId="3" xfId="0" applyBorder="1" applyAlignment="1">
      <alignment wrapText="1"/>
    </xf>
    <xf numFmtId="0" fontId="1" fillId="6" borderId="0" xfId="0" applyFont="1" applyFill="1" applyAlignment="1">
      <alignment horizontal="right" vertical="center" wrapText="1"/>
    </xf>
    <xf numFmtId="44" fontId="1" fillId="6" borderId="8" xfId="0" applyNumberFormat="1" applyFont="1" applyFill="1" applyBorder="1" applyAlignment="1">
      <alignment vertical="center" wrapText="1"/>
    </xf>
    <xf numFmtId="0" fontId="1" fillId="0" borderId="0" xfId="0" applyFont="1" applyAlignment="1">
      <alignment horizontal="right" vertical="center" wrapText="1"/>
    </xf>
    <xf numFmtId="44" fontId="1" fillId="0" borderId="0" xfId="0" applyNumberFormat="1" applyFont="1" applyAlignment="1">
      <alignment vertical="center" wrapText="1"/>
    </xf>
    <xf numFmtId="44" fontId="1" fillId="0" borderId="3" xfId="0" applyNumberFormat="1" applyFont="1" applyBorder="1" applyAlignment="1">
      <alignment vertical="center" wrapText="1"/>
    </xf>
    <xf numFmtId="0" fontId="0" fillId="0" borderId="13" xfId="0" applyBorder="1"/>
    <xf numFmtId="0" fontId="0" fillId="0" borderId="15" xfId="0" applyBorder="1"/>
    <xf numFmtId="0" fontId="0" fillId="7" borderId="3" xfId="0" applyFill="1" applyBorder="1" applyAlignment="1">
      <alignment wrapText="1"/>
    </xf>
    <xf numFmtId="0" fontId="0" fillId="0" borderId="0" xfId="0" applyAlignment="1">
      <alignment wrapText="1"/>
    </xf>
    <xf numFmtId="0" fontId="8" fillId="0" borderId="0" xfId="0" applyFont="1" applyFill="1" applyBorder="1" applyAlignment="1"/>
    <xf numFmtId="0" fontId="0" fillId="0" borderId="0" xfId="0" applyFill="1" applyBorder="1" applyAlignment="1"/>
    <xf numFmtId="0" fontId="7" fillId="0" borderId="0" xfId="0" applyFont="1" applyFill="1"/>
    <xf numFmtId="44" fontId="3" fillId="0" borderId="3" xfId="0" applyNumberFormat="1" applyFont="1" applyFill="1" applyBorder="1" applyAlignment="1" applyProtection="1">
      <alignment vertical="center" wrapText="1"/>
    </xf>
    <xf numFmtId="0" fontId="7" fillId="0" borderId="0" xfId="0" applyFont="1" applyFill="1" applyAlignment="1">
      <alignment wrapText="1"/>
    </xf>
    <xf numFmtId="44" fontId="5" fillId="0" borderId="3" xfId="0" applyNumberFormat="1" applyFont="1" applyBorder="1" applyAlignment="1">
      <alignment vertical="center" wrapText="1"/>
    </xf>
    <xf numFmtId="44" fontId="1" fillId="0" borderId="2" xfId="0" applyNumberFormat="1" applyFont="1" applyFill="1" applyBorder="1" applyAlignment="1">
      <alignment vertical="center" wrapText="1"/>
    </xf>
    <xf numFmtId="0" fontId="13" fillId="0" borderId="0" xfId="0" applyFont="1" applyAlignment="1">
      <alignment horizontal="left" vertical="center" indent="4"/>
    </xf>
    <xf numFmtId="0" fontId="12" fillId="0" borderId="0" xfId="0" applyFont="1" applyAlignment="1">
      <alignment horizontal="left" vertical="center" wrapText="1" indent="4"/>
    </xf>
    <xf numFmtId="0" fontId="0" fillId="0" borderId="0" xfId="0" applyFont="1"/>
    <xf numFmtId="0" fontId="7" fillId="5" borderId="0" xfId="0" applyFont="1" applyFill="1" applyAlignment="1">
      <alignment horizontal="center"/>
    </xf>
    <xf numFmtId="0" fontId="7" fillId="5" borderId="0" xfId="0" applyFont="1" applyFill="1" applyAlignment="1">
      <alignment horizontal="center" wrapText="1"/>
    </xf>
    <xf numFmtId="0" fontId="15" fillId="0" borderId="0" xfId="0" applyFont="1" applyAlignment="1">
      <alignment vertical="center"/>
    </xf>
    <xf numFmtId="0" fontId="7" fillId="5" borderId="3" xfId="0" applyFont="1" applyFill="1" applyBorder="1" applyAlignment="1">
      <alignment horizontal="center"/>
    </xf>
    <xf numFmtId="0" fontId="1" fillId="6" borderId="0" xfId="0" applyFont="1" applyFill="1" applyBorder="1" applyAlignment="1">
      <alignment horizontal="center" vertical="center" wrapText="1"/>
    </xf>
    <xf numFmtId="0" fontId="7" fillId="0" borderId="0" xfId="0" applyFont="1" applyFill="1" applyAlignment="1">
      <alignment horizontal="center" wrapText="1"/>
    </xf>
    <xf numFmtId="0" fontId="2" fillId="0" borderId="0" xfId="0" applyFont="1" applyFill="1" applyBorder="1" applyAlignment="1">
      <alignment horizontal="center" vertical="center" wrapText="1"/>
    </xf>
    <xf numFmtId="44" fontId="3" fillId="0" borderId="0" xfId="0" applyNumberFormat="1" applyFont="1" applyFill="1" applyBorder="1" applyAlignment="1">
      <alignment vertical="center" wrapText="1"/>
    </xf>
    <xf numFmtId="0" fontId="2" fillId="8" borderId="6" xfId="0" applyFont="1" applyFill="1" applyBorder="1" applyAlignment="1">
      <alignment horizontal="center" vertical="center" wrapText="1"/>
    </xf>
    <xf numFmtId="0" fontId="0" fillId="0" borderId="8" xfId="0" applyBorder="1"/>
    <xf numFmtId="0" fontId="1" fillId="8" borderId="9" xfId="0" applyFont="1" applyFill="1" applyBorder="1" applyAlignment="1">
      <alignment horizontal="left" vertical="center" wrapText="1"/>
    </xf>
    <xf numFmtId="0" fontId="0" fillId="0" borderId="0" xfId="0" applyAlignment="1">
      <alignment horizontal="left" vertical="center" indent="9"/>
    </xf>
    <xf numFmtId="0" fontId="0" fillId="0" borderId="0" xfId="0" applyAlignment="1">
      <alignment horizontal="left" vertical="center" indent="6"/>
    </xf>
    <xf numFmtId="0" fontId="0" fillId="0" borderId="0" xfId="0" applyAlignment="1">
      <alignment horizontal="left"/>
    </xf>
    <xf numFmtId="0" fontId="11" fillId="4" borderId="3" xfId="0" applyFont="1" applyFill="1" applyBorder="1" applyAlignment="1">
      <alignment horizontal="center" wrapText="1"/>
    </xf>
    <xf numFmtId="0" fontId="7" fillId="4" borderId="3" xfId="0" applyFont="1" applyFill="1" applyBorder="1" applyAlignment="1">
      <alignment horizontal="center" wrapText="1"/>
    </xf>
    <xf numFmtId="0" fontId="7" fillId="5" borderId="3" xfId="0" applyFont="1" applyFill="1" applyBorder="1" applyAlignment="1">
      <alignment horizontal="center" wrapText="1"/>
    </xf>
    <xf numFmtId="0" fontId="11" fillId="8" borderId="6" xfId="0" applyFont="1" applyFill="1" applyBorder="1" applyAlignment="1">
      <alignment horizontal="center"/>
    </xf>
    <xf numFmtId="0" fontId="11" fillId="8" borderId="7" xfId="0" applyFont="1" applyFill="1" applyBorder="1" applyAlignment="1">
      <alignment horizontal="center"/>
    </xf>
    <xf numFmtId="0" fontId="11" fillId="8" borderId="8" xfId="0" applyFont="1" applyFill="1" applyBorder="1" applyAlignment="1">
      <alignment horizontal="center"/>
    </xf>
    <xf numFmtId="0" fontId="10" fillId="4" borderId="3" xfId="0" applyFont="1" applyFill="1" applyBorder="1" applyAlignment="1">
      <alignment horizontal="left" wrapText="1"/>
    </xf>
    <xf numFmtId="0" fontId="7" fillId="4" borderId="3" xfId="0" applyFont="1" applyFill="1" applyBorder="1" applyAlignment="1">
      <alignment horizontal="left" wrapText="1"/>
    </xf>
    <xf numFmtId="0" fontId="10" fillId="0" borderId="0" xfId="0" applyFont="1" applyAlignment="1">
      <alignment horizontal="center"/>
    </xf>
    <xf numFmtId="0" fontId="0" fillId="0" borderId="0" xfId="0"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523872</xdr:colOff>
      <xdr:row>17</xdr:row>
      <xdr:rowOff>379941</xdr:rowOff>
    </xdr:from>
    <xdr:to>
      <xdr:col>6</xdr:col>
      <xdr:colOff>762000</xdr:colOff>
      <xdr:row>18</xdr:row>
      <xdr:rowOff>454024</xdr:rowOff>
    </xdr:to>
    <xdr:sp macro="" textlink="">
      <xdr:nvSpPr>
        <xdr:cNvPr id="8" name="Arrow: Curved Up 7">
          <a:extLst>
            <a:ext uri="{FF2B5EF4-FFF2-40B4-BE49-F238E27FC236}">
              <a16:creationId xmlns:a16="http://schemas.microsoft.com/office/drawing/2014/main" id="{B0D13F08-15B0-4363-9F7B-0228DF16A1CE}"/>
            </a:ext>
          </a:extLst>
        </xdr:cNvPr>
        <xdr:cNvSpPr/>
      </xdr:nvSpPr>
      <xdr:spPr>
        <a:xfrm flipH="1">
          <a:off x="5648322" y="6952191"/>
          <a:ext cx="1133478" cy="626533"/>
        </a:xfrm>
        <a:custGeom>
          <a:avLst/>
          <a:gdLst>
            <a:gd name="connsiteX0" fmla="*/ 2122488 w 2241550"/>
            <a:gd name="connsiteY0" fmla="*/ 0 h 476250"/>
            <a:gd name="connsiteX1" fmla="*/ 2208796 w 2241550"/>
            <a:gd name="connsiteY1" fmla="*/ 119063 h 476250"/>
            <a:gd name="connsiteX2" fmla="*/ 2149265 w 2241550"/>
            <a:gd name="connsiteY2" fmla="*/ 119063 h 476250"/>
            <a:gd name="connsiteX3" fmla="*/ 1500912 w 2241550"/>
            <a:gd name="connsiteY3" fmla="*/ 447933 h 476250"/>
            <a:gd name="connsiteX4" fmla="*/ 1091009 w 2241550"/>
            <a:gd name="connsiteY4" fmla="*/ 475456 h 476250"/>
            <a:gd name="connsiteX5" fmla="*/ 2030202 w 2241550"/>
            <a:gd name="connsiteY5" fmla="*/ 119063 h 476250"/>
            <a:gd name="connsiteX6" fmla="*/ 1970671 w 2241550"/>
            <a:gd name="connsiteY6" fmla="*/ 119063 h 476250"/>
            <a:gd name="connsiteX7" fmla="*/ 2122488 w 2241550"/>
            <a:gd name="connsiteY7" fmla="*/ 0 h 476250"/>
            <a:gd name="connsiteX0" fmla="*/ 1031478 w 2241550"/>
            <a:gd name="connsiteY0" fmla="*/ 476250 h 476250"/>
            <a:gd name="connsiteX1" fmla="*/ 0 w 2241550"/>
            <a:gd name="connsiteY1" fmla="*/ 0 h 476250"/>
            <a:gd name="connsiteX2" fmla="*/ 119063 w 2241550"/>
            <a:gd name="connsiteY2" fmla="*/ 0 h 476250"/>
            <a:gd name="connsiteX3" fmla="*/ 1150541 w 2241550"/>
            <a:gd name="connsiteY3" fmla="*/ 476250 h 476250"/>
            <a:gd name="connsiteX4" fmla="*/ 1031478 w 2241550"/>
            <a:gd name="connsiteY4" fmla="*/ 476250 h 476250"/>
            <a:gd name="connsiteX0" fmla="*/ 1091009 w 2241550"/>
            <a:gd name="connsiteY0" fmla="*/ 475456 h 476250"/>
            <a:gd name="connsiteX1" fmla="*/ 2030202 w 2241550"/>
            <a:gd name="connsiteY1" fmla="*/ 119063 h 476250"/>
            <a:gd name="connsiteX2" fmla="*/ 1970671 w 2241550"/>
            <a:gd name="connsiteY2" fmla="*/ 119063 h 476250"/>
            <a:gd name="connsiteX3" fmla="*/ 2122488 w 2241550"/>
            <a:gd name="connsiteY3" fmla="*/ 0 h 476250"/>
            <a:gd name="connsiteX4" fmla="*/ 2208796 w 2241550"/>
            <a:gd name="connsiteY4" fmla="*/ 119063 h 476250"/>
            <a:gd name="connsiteX5" fmla="*/ 2149265 w 2241550"/>
            <a:gd name="connsiteY5" fmla="*/ 119063 h 476250"/>
            <a:gd name="connsiteX6" fmla="*/ 1150541 w 2241550"/>
            <a:gd name="connsiteY6" fmla="*/ 476251 h 476250"/>
            <a:gd name="connsiteX7" fmla="*/ 1031478 w 2241550"/>
            <a:gd name="connsiteY7" fmla="*/ 476250 h 476250"/>
            <a:gd name="connsiteX8" fmla="*/ 0 w 2241550"/>
            <a:gd name="connsiteY8" fmla="*/ 0 h 476250"/>
            <a:gd name="connsiteX9" fmla="*/ 119063 w 2241550"/>
            <a:gd name="connsiteY9" fmla="*/ 0 h 476250"/>
            <a:gd name="connsiteX10" fmla="*/ 1150541 w 2241550"/>
            <a:gd name="connsiteY10" fmla="*/ 476250 h 476250"/>
            <a:gd name="connsiteX0" fmla="*/ 2122488 w 2208796"/>
            <a:gd name="connsiteY0" fmla="*/ 254000 h 730251"/>
            <a:gd name="connsiteX1" fmla="*/ 2208796 w 2208796"/>
            <a:gd name="connsiteY1" fmla="*/ 373063 h 730251"/>
            <a:gd name="connsiteX2" fmla="*/ 2149265 w 2208796"/>
            <a:gd name="connsiteY2" fmla="*/ 373063 h 730251"/>
            <a:gd name="connsiteX3" fmla="*/ 1500912 w 2208796"/>
            <a:gd name="connsiteY3" fmla="*/ 701933 h 730251"/>
            <a:gd name="connsiteX4" fmla="*/ 1091009 w 2208796"/>
            <a:gd name="connsiteY4" fmla="*/ 729456 h 730251"/>
            <a:gd name="connsiteX5" fmla="*/ 2030202 w 2208796"/>
            <a:gd name="connsiteY5" fmla="*/ 373063 h 730251"/>
            <a:gd name="connsiteX6" fmla="*/ 1970671 w 2208796"/>
            <a:gd name="connsiteY6" fmla="*/ 373063 h 730251"/>
            <a:gd name="connsiteX7" fmla="*/ 2122488 w 2208796"/>
            <a:gd name="connsiteY7" fmla="*/ 254000 h 730251"/>
            <a:gd name="connsiteX0" fmla="*/ 1031478 w 2208796"/>
            <a:gd name="connsiteY0" fmla="*/ 730250 h 730251"/>
            <a:gd name="connsiteX1" fmla="*/ 0 w 2208796"/>
            <a:gd name="connsiteY1" fmla="*/ 254000 h 730251"/>
            <a:gd name="connsiteX2" fmla="*/ 119063 w 2208796"/>
            <a:gd name="connsiteY2" fmla="*/ 254000 h 730251"/>
            <a:gd name="connsiteX3" fmla="*/ 1150541 w 2208796"/>
            <a:gd name="connsiteY3" fmla="*/ 730250 h 730251"/>
            <a:gd name="connsiteX4" fmla="*/ 1031478 w 2208796"/>
            <a:gd name="connsiteY4" fmla="*/ 730250 h 730251"/>
            <a:gd name="connsiteX0" fmla="*/ 1091009 w 2208796"/>
            <a:gd name="connsiteY0" fmla="*/ 729456 h 730251"/>
            <a:gd name="connsiteX1" fmla="*/ 2030202 w 2208796"/>
            <a:gd name="connsiteY1" fmla="*/ 373063 h 730251"/>
            <a:gd name="connsiteX2" fmla="*/ 1970671 w 2208796"/>
            <a:gd name="connsiteY2" fmla="*/ 373063 h 730251"/>
            <a:gd name="connsiteX3" fmla="*/ 1989138 w 2208796"/>
            <a:gd name="connsiteY3" fmla="*/ 0 h 730251"/>
            <a:gd name="connsiteX4" fmla="*/ 2208796 w 2208796"/>
            <a:gd name="connsiteY4" fmla="*/ 373063 h 730251"/>
            <a:gd name="connsiteX5" fmla="*/ 2149265 w 2208796"/>
            <a:gd name="connsiteY5" fmla="*/ 373063 h 730251"/>
            <a:gd name="connsiteX6" fmla="*/ 1150541 w 2208796"/>
            <a:gd name="connsiteY6" fmla="*/ 730251 h 730251"/>
            <a:gd name="connsiteX7" fmla="*/ 1031478 w 2208796"/>
            <a:gd name="connsiteY7" fmla="*/ 730250 h 730251"/>
            <a:gd name="connsiteX8" fmla="*/ 0 w 2208796"/>
            <a:gd name="connsiteY8" fmla="*/ 254000 h 730251"/>
            <a:gd name="connsiteX9" fmla="*/ 119063 w 2208796"/>
            <a:gd name="connsiteY9" fmla="*/ 254000 h 730251"/>
            <a:gd name="connsiteX10" fmla="*/ 1150541 w 2208796"/>
            <a:gd name="connsiteY10" fmla="*/ 730250 h 730251"/>
            <a:gd name="connsiteX0" fmla="*/ 2122488 w 2208796"/>
            <a:gd name="connsiteY0" fmla="*/ 165100 h 641351"/>
            <a:gd name="connsiteX1" fmla="*/ 2208796 w 2208796"/>
            <a:gd name="connsiteY1" fmla="*/ 284163 h 641351"/>
            <a:gd name="connsiteX2" fmla="*/ 2149265 w 2208796"/>
            <a:gd name="connsiteY2" fmla="*/ 284163 h 641351"/>
            <a:gd name="connsiteX3" fmla="*/ 1500912 w 2208796"/>
            <a:gd name="connsiteY3" fmla="*/ 613033 h 641351"/>
            <a:gd name="connsiteX4" fmla="*/ 1091009 w 2208796"/>
            <a:gd name="connsiteY4" fmla="*/ 640556 h 641351"/>
            <a:gd name="connsiteX5" fmla="*/ 2030202 w 2208796"/>
            <a:gd name="connsiteY5" fmla="*/ 284163 h 641351"/>
            <a:gd name="connsiteX6" fmla="*/ 1970671 w 2208796"/>
            <a:gd name="connsiteY6" fmla="*/ 284163 h 641351"/>
            <a:gd name="connsiteX7" fmla="*/ 2122488 w 2208796"/>
            <a:gd name="connsiteY7" fmla="*/ 165100 h 641351"/>
            <a:gd name="connsiteX0" fmla="*/ 1031478 w 2208796"/>
            <a:gd name="connsiteY0" fmla="*/ 641350 h 641351"/>
            <a:gd name="connsiteX1" fmla="*/ 0 w 2208796"/>
            <a:gd name="connsiteY1" fmla="*/ 165100 h 641351"/>
            <a:gd name="connsiteX2" fmla="*/ 119063 w 2208796"/>
            <a:gd name="connsiteY2" fmla="*/ 165100 h 641351"/>
            <a:gd name="connsiteX3" fmla="*/ 1150541 w 2208796"/>
            <a:gd name="connsiteY3" fmla="*/ 641350 h 641351"/>
            <a:gd name="connsiteX4" fmla="*/ 1031478 w 2208796"/>
            <a:gd name="connsiteY4" fmla="*/ 641350 h 641351"/>
            <a:gd name="connsiteX0" fmla="*/ 1091009 w 2208796"/>
            <a:gd name="connsiteY0" fmla="*/ 640556 h 641351"/>
            <a:gd name="connsiteX1" fmla="*/ 2030202 w 2208796"/>
            <a:gd name="connsiteY1" fmla="*/ 284163 h 641351"/>
            <a:gd name="connsiteX2" fmla="*/ 1970671 w 2208796"/>
            <a:gd name="connsiteY2" fmla="*/ 284163 h 641351"/>
            <a:gd name="connsiteX3" fmla="*/ 1989138 w 2208796"/>
            <a:gd name="connsiteY3" fmla="*/ 0 h 641351"/>
            <a:gd name="connsiteX4" fmla="*/ 2208796 w 2208796"/>
            <a:gd name="connsiteY4" fmla="*/ 284163 h 641351"/>
            <a:gd name="connsiteX5" fmla="*/ 2149265 w 2208796"/>
            <a:gd name="connsiteY5" fmla="*/ 284163 h 641351"/>
            <a:gd name="connsiteX6" fmla="*/ 1150541 w 2208796"/>
            <a:gd name="connsiteY6" fmla="*/ 641351 h 641351"/>
            <a:gd name="connsiteX7" fmla="*/ 1031478 w 2208796"/>
            <a:gd name="connsiteY7" fmla="*/ 641350 h 641351"/>
            <a:gd name="connsiteX8" fmla="*/ 0 w 2208796"/>
            <a:gd name="connsiteY8" fmla="*/ 165100 h 641351"/>
            <a:gd name="connsiteX9" fmla="*/ 119063 w 2208796"/>
            <a:gd name="connsiteY9" fmla="*/ 165100 h 641351"/>
            <a:gd name="connsiteX10" fmla="*/ 1150541 w 2208796"/>
            <a:gd name="connsiteY10" fmla="*/ 641350 h 641351"/>
            <a:gd name="connsiteX0" fmla="*/ 1955800 w 2208796"/>
            <a:gd name="connsiteY0" fmla="*/ 0 h 698501"/>
            <a:gd name="connsiteX1" fmla="*/ 2208796 w 2208796"/>
            <a:gd name="connsiteY1" fmla="*/ 341313 h 698501"/>
            <a:gd name="connsiteX2" fmla="*/ 2149265 w 2208796"/>
            <a:gd name="connsiteY2" fmla="*/ 341313 h 698501"/>
            <a:gd name="connsiteX3" fmla="*/ 1500912 w 2208796"/>
            <a:gd name="connsiteY3" fmla="*/ 670183 h 698501"/>
            <a:gd name="connsiteX4" fmla="*/ 1091009 w 2208796"/>
            <a:gd name="connsiteY4" fmla="*/ 697706 h 698501"/>
            <a:gd name="connsiteX5" fmla="*/ 2030202 w 2208796"/>
            <a:gd name="connsiteY5" fmla="*/ 341313 h 698501"/>
            <a:gd name="connsiteX6" fmla="*/ 1970671 w 2208796"/>
            <a:gd name="connsiteY6" fmla="*/ 341313 h 698501"/>
            <a:gd name="connsiteX7" fmla="*/ 1955800 w 2208796"/>
            <a:gd name="connsiteY7" fmla="*/ 0 h 698501"/>
            <a:gd name="connsiteX0" fmla="*/ 1031478 w 2208796"/>
            <a:gd name="connsiteY0" fmla="*/ 698500 h 698501"/>
            <a:gd name="connsiteX1" fmla="*/ 0 w 2208796"/>
            <a:gd name="connsiteY1" fmla="*/ 222250 h 698501"/>
            <a:gd name="connsiteX2" fmla="*/ 119063 w 2208796"/>
            <a:gd name="connsiteY2" fmla="*/ 222250 h 698501"/>
            <a:gd name="connsiteX3" fmla="*/ 1150541 w 2208796"/>
            <a:gd name="connsiteY3" fmla="*/ 698500 h 698501"/>
            <a:gd name="connsiteX4" fmla="*/ 1031478 w 2208796"/>
            <a:gd name="connsiteY4" fmla="*/ 698500 h 698501"/>
            <a:gd name="connsiteX0" fmla="*/ 1091009 w 2208796"/>
            <a:gd name="connsiteY0" fmla="*/ 697706 h 698501"/>
            <a:gd name="connsiteX1" fmla="*/ 2030202 w 2208796"/>
            <a:gd name="connsiteY1" fmla="*/ 341313 h 698501"/>
            <a:gd name="connsiteX2" fmla="*/ 1970671 w 2208796"/>
            <a:gd name="connsiteY2" fmla="*/ 341313 h 698501"/>
            <a:gd name="connsiteX3" fmla="*/ 1989138 w 2208796"/>
            <a:gd name="connsiteY3" fmla="*/ 57150 h 698501"/>
            <a:gd name="connsiteX4" fmla="*/ 2208796 w 2208796"/>
            <a:gd name="connsiteY4" fmla="*/ 341313 h 698501"/>
            <a:gd name="connsiteX5" fmla="*/ 2149265 w 2208796"/>
            <a:gd name="connsiteY5" fmla="*/ 341313 h 698501"/>
            <a:gd name="connsiteX6" fmla="*/ 1150541 w 2208796"/>
            <a:gd name="connsiteY6" fmla="*/ 698501 h 698501"/>
            <a:gd name="connsiteX7" fmla="*/ 1031478 w 2208796"/>
            <a:gd name="connsiteY7" fmla="*/ 698500 h 698501"/>
            <a:gd name="connsiteX8" fmla="*/ 0 w 2208796"/>
            <a:gd name="connsiteY8" fmla="*/ 222250 h 698501"/>
            <a:gd name="connsiteX9" fmla="*/ 119063 w 2208796"/>
            <a:gd name="connsiteY9" fmla="*/ 222250 h 698501"/>
            <a:gd name="connsiteX10" fmla="*/ 1150541 w 2208796"/>
            <a:gd name="connsiteY10" fmla="*/ 698500 h 698501"/>
            <a:gd name="connsiteX0" fmla="*/ 1955800 w 2208796"/>
            <a:gd name="connsiteY0" fmla="*/ 0 h 698501"/>
            <a:gd name="connsiteX1" fmla="*/ 2208796 w 2208796"/>
            <a:gd name="connsiteY1" fmla="*/ 341313 h 698501"/>
            <a:gd name="connsiteX2" fmla="*/ 2149265 w 2208796"/>
            <a:gd name="connsiteY2" fmla="*/ 341313 h 698501"/>
            <a:gd name="connsiteX3" fmla="*/ 1500912 w 2208796"/>
            <a:gd name="connsiteY3" fmla="*/ 670183 h 698501"/>
            <a:gd name="connsiteX4" fmla="*/ 1091009 w 2208796"/>
            <a:gd name="connsiteY4" fmla="*/ 697706 h 698501"/>
            <a:gd name="connsiteX5" fmla="*/ 2030202 w 2208796"/>
            <a:gd name="connsiteY5" fmla="*/ 341313 h 698501"/>
            <a:gd name="connsiteX6" fmla="*/ 1970671 w 2208796"/>
            <a:gd name="connsiteY6" fmla="*/ 341313 h 698501"/>
            <a:gd name="connsiteX7" fmla="*/ 1955800 w 2208796"/>
            <a:gd name="connsiteY7" fmla="*/ 0 h 698501"/>
            <a:gd name="connsiteX0" fmla="*/ 1031478 w 2208796"/>
            <a:gd name="connsiteY0" fmla="*/ 698500 h 698501"/>
            <a:gd name="connsiteX1" fmla="*/ 0 w 2208796"/>
            <a:gd name="connsiteY1" fmla="*/ 222250 h 698501"/>
            <a:gd name="connsiteX2" fmla="*/ 119063 w 2208796"/>
            <a:gd name="connsiteY2" fmla="*/ 222250 h 698501"/>
            <a:gd name="connsiteX3" fmla="*/ 1150541 w 2208796"/>
            <a:gd name="connsiteY3" fmla="*/ 698500 h 698501"/>
            <a:gd name="connsiteX4" fmla="*/ 1031478 w 2208796"/>
            <a:gd name="connsiteY4" fmla="*/ 698500 h 698501"/>
            <a:gd name="connsiteX0" fmla="*/ 1091009 w 2208796"/>
            <a:gd name="connsiteY0" fmla="*/ 697706 h 698501"/>
            <a:gd name="connsiteX1" fmla="*/ 2030202 w 2208796"/>
            <a:gd name="connsiteY1" fmla="*/ 341313 h 698501"/>
            <a:gd name="connsiteX2" fmla="*/ 1970671 w 2208796"/>
            <a:gd name="connsiteY2" fmla="*/ 341313 h 698501"/>
            <a:gd name="connsiteX3" fmla="*/ 2020888 w 2208796"/>
            <a:gd name="connsiteY3" fmla="*/ 88900 h 698501"/>
            <a:gd name="connsiteX4" fmla="*/ 2208796 w 2208796"/>
            <a:gd name="connsiteY4" fmla="*/ 341313 h 698501"/>
            <a:gd name="connsiteX5" fmla="*/ 2149265 w 2208796"/>
            <a:gd name="connsiteY5" fmla="*/ 341313 h 698501"/>
            <a:gd name="connsiteX6" fmla="*/ 1150541 w 2208796"/>
            <a:gd name="connsiteY6" fmla="*/ 698501 h 698501"/>
            <a:gd name="connsiteX7" fmla="*/ 1031478 w 2208796"/>
            <a:gd name="connsiteY7" fmla="*/ 698500 h 698501"/>
            <a:gd name="connsiteX8" fmla="*/ 0 w 2208796"/>
            <a:gd name="connsiteY8" fmla="*/ 222250 h 698501"/>
            <a:gd name="connsiteX9" fmla="*/ 119063 w 2208796"/>
            <a:gd name="connsiteY9" fmla="*/ 222250 h 698501"/>
            <a:gd name="connsiteX10" fmla="*/ 1150541 w 2208796"/>
            <a:gd name="connsiteY10" fmla="*/ 698500 h 698501"/>
            <a:gd name="connsiteX0" fmla="*/ 2051050 w 2208796"/>
            <a:gd name="connsiteY0" fmla="*/ 0 h 628651"/>
            <a:gd name="connsiteX1" fmla="*/ 2208796 w 2208796"/>
            <a:gd name="connsiteY1" fmla="*/ 271463 h 628651"/>
            <a:gd name="connsiteX2" fmla="*/ 2149265 w 2208796"/>
            <a:gd name="connsiteY2" fmla="*/ 271463 h 628651"/>
            <a:gd name="connsiteX3" fmla="*/ 1500912 w 2208796"/>
            <a:gd name="connsiteY3" fmla="*/ 600333 h 628651"/>
            <a:gd name="connsiteX4" fmla="*/ 1091009 w 2208796"/>
            <a:gd name="connsiteY4" fmla="*/ 627856 h 628651"/>
            <a:gd name="connsiteX5" fmla="*/ 2030202 w 2208796"/>
            <a:gd name="connsiteY5" fmla="*/ 271463 h 628651"/>
            <a:gd name="connsiteX6" fmla="*/ 1970671 w 2208796"/>
            <a:gd name="connsiteY6" fmla="*/ 271463 h 628651"/>
            <a:gd name="connsiteX7" fmla="*/ 2051050 w 2208796"/>
            <a:gd name="connsiteY7" fmla="*/ 0 h 628651"/>
            <a:gd name="connsiteX0" fmla="*/ 1031478 w 2208796"/>
            <a:gd name="connsiteY0" fmla="*/ 628650 h 628651"/>
            <a:gd name="connsiteX1" fmla="*/ 0 w 2208796"/>
            <a:gd name="connsiteY1" fmla="*/ 152400 h 628651"/>
            <a:gd name="connsiteX2" fmla="*/ 119063 w 2208796"/>
            <a:gd name="connsiteY2" fmla="*/ 152400 h 628651"/>
            <a:gd name="connsiteX3" fmla="*/ 1150541 w 2208796"/>
            <a:gd name="connsiteY3" fmla="*/ 628650 h 628651"/>
            <a:gd name="connsiteX4" fmla="*/ 1031478 w 2208796"/>
            <a:gd name="connsiteY4" fmla="*/ 628650 h 628651"/>
            <a:gd name="connsiteX0" fmla="*/ 1091009 w 2208796"/>
            <a:gd name="connsiteY0" fmla="*/ 627856 h 628651"/>
            <a:gd name="connsiteX1" fmla="*/ 2030202 w 2208796"/>
            <a:gd name="connsiteY1" fmla="*/ 271463 h 628651"/>
            <a:gd name="connsiteX2" fmla="*/ 1970671 w 2208796"/>
            <a:gd name="connsiteY2" fmla="*/ 271463 h 628651"/>
            <a:gd name="connsiteX3" fmla="*/ 2020888 w 2208796"/>
            <a:gd name="connsiteY3" fmla="*/ 19050 h 628651"/>
            <a:gd name="connsiteX4" fmla="*/ 2208796 w 2208796"/>
            <a:gd name="connsiteY4" fmla="*/ 271463 h 628651"/>
            <a:gd name="connsiteX5" fmla="*/ 2149265 w 2208796"/>
            <a:gd name="connsiteY5" fmla="*/ 271463 h 628651"/>
            <a:gd name="connsiteX6" fmla="*/ 1150541 w 2208796"/>
            <a:gd name="connsiteY6" fmla="*/ 628651 h 628651"/>
            <a:gd name="connsiteX7" fmla="*/ 1031478 w 2208796"/>
            <a:gd name="connsiteY7" fmla="*/ 628650 h 628651"/>
            <a:gd name="connsiteX8" fmla="*/ 0 w 2208796"/>
            <a:gd name="connsiteY8" fmla="*/ 152400 h 628651"/>
            <a:gd name="connsiteX9" fmla="*/ 119063 w 2208796"/>
            <a:gd name="connsiteY9" fmla="*/ 152400 h 628651"/>
            <a:gd name="connsiteX10" fmla="*/ 1150541 w 2208796"/>
            <a:gd name="connsiteY10" fmla="*/ 628650 h 628651"/>
            <a:gd name="connsiteX0" fmla="*/ 2051050 w 2208796"/>
            <a:gd name="connsiteY0" fmla="*/ 0 h 628651"/>
            <a:gd name="connsiteX1" fmla="*/ 2208796 w 2208796"/>
            <a:gd name="connsiteY1" fmla="*/ 271463 h 628651"/>
            <a:gd name="connsiteX2" fmla="*/ 2149265 w 2208796"/>
            <a:gd name="connsiteY2" fmla="*/ 271463 h 628651"/>
            <a:gd name="connsiteX3" fmla="*/ 1500912 w 2208796"/>
            <a:gd name="connsiteY3" fmla="*/ 600333 h 628651"/>
            <a:gd name="connsiteX4" fmla="*/ 1091009 w 2208796"/>
            <a:gd name="connsiteY4" fmla="*/ 627856 h 628651"/>
            <a:gd name="connsiteX5" fmla="*/ 2030202 w 2208796"/>
            <a:gd name="connsiteY5" fmla="*/ 271463 h 628651"/>
            <a:gd name="connsiteX6" fmla="*/ 1970671 w 2208796"/>
            <a:gd name="connsiteY6" fmla="*/ 271463 h 628651"/>
            <a:gd name="connsiteX7" fmla="*/ 2051050 w 2208796"/>
            <a:gd name="connsiteY7" fmla="*/ 0 h 628651"/>
            <a:gd name="connsiteX0" fmla="*/ 1031478 w 2208796"/>
            <a:gd name="connsiteY0" fmla="*/ 628650 h 628651"/>
            <a:gd name="connsiteX1" fmla="*/ 0 w 2208796"/>
            <a:gd name="connsiteY1" fmla="*/ 152400 h 628651"/>
            <a:gd name="connsiteX2" fmla="*/ 119063 w 2208796"/>
            <a:gd name="connsiteY2" fmla="*/ 152400 h 628651"/>
            <a:gd name="connsiteX3" fmla="*/ 1150541 w 2208796"/>
            <a:gd name="connsiteY3" fmla="*/ 628650 h 628651"/>
            <a:gd name="connsiteX4" fmla="*/ 1031478 w 2208796"/>
            <a:gd name="connsiteY4" fmla="*/ 628650 h 628651"/>
            <a:gd name="connsiteX0" fmla="*/ 1091009 w 2208796"/>
            <a:gd name="connsiteY0" fmla="*/ 627856 h 628651"/>
            <a:gd name="connsiteX1" fmla="*/ 2030202 w 2208796"/>
            <a:gd name="connsiteY1" fmla="*/ 271463 h 628651"/>
            <a:gd name="connsiteX2" fmla="*/ 1970671 w 2208796"/>
            <a:gd name="connsiteY2" fmla="*/ 271463 h 628651"/>
            <a:gd name="connsiteX3" fmla="*/ 2046288 w 2208796"/>
            <a:gd name="connsiteY3" fmla="*/ 12700 h 628651"/>
            <a:gd name="connsiteX4" fmla="*/ 2208796 w 2208796"/>
            <a:gd name="connsiteY4" fmla="*/ 271463 h 628651"/>
            <a:gd name="connsiteX5" fmla="*/ 2149265 w 2208796"/>
            <a:gd name="connsiteY5" fmla="*/ 271463 h 628651"/>
            <a:gd name="connsiteX6" fmla="*/ 1150541 w 2208796"/>
            <a:gd name="connsiteY6" fmla="*/ 628651 h 628651"/>
            <a:gd name="connsiteX7" fmla="*/ 1031478 w 2208796"/>
            <a:gd name="connsiteY7" fmla="*/ 628650 h 628651"/>
            <a:gd name="connsiteX8" fmla="*/ 0 w 2208796"/>
            <a:gd name="connsiteY8" fmla="*/ 152400 h 628651"/>
            <a:gd name="connsiteX9" fmla="*/ 119063 w 2208796"/>
            <a:gd name="connsiteY9" fmla="*/ 152400 h 628651"/>
            <a:gd name="connsiteX10" fmla="*/ 1150541 w 2208796"/>
            <a:gd name="connsiteY10" fmla="*/ 628650 h 62865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2208796" h="628651" stroke="0" extrusionOk="0">
              <a:moveTo>
                <a:pt x="2051050" y="0"/>
              </a:moveTo>
              <a:lnTo>
                <a:pt x="2208796" y="271463"/>
              </a:lnTo>
              <a:lnTo>
                <a:pt x="2149265" y="271463"/>
              </a:lnTo>
              <a:cubicBezTo>
                <a:pt x="2064073" y="423805"/>
                <a:pt x="1821419" y="546889"/>
                <a:pt x="1500912" y="600333"/>
              </a:cubicBezTo>
              <a:cubicBezTo>
                <a:pt x="1369714" y="622210"/>
                <a:pt x="1230269" y="631573"/>
                <a:pt x="1091009" y="627856"/>
              </a:cubicBezTo>
              <a:cubicBezTo>
                <a:pt x="1538544" y="615910"/>
                <a:pt x="1918131" y="471869"/>
                <a:pt x="2030202" y="271463"/>
              </a:cubicBezTo>
              <a:lnTo>
                <a:pt x="1970671" y="271463"/>
              </a:lnTo>
              <a:lnTo>
                <a:pt x="2051050" y="0"/>
              </a:lnTo>
              <a:close/>
            </a:path>
            <a:path w="2208796" h="628651" fill="darkenLess" stroke="0" extrusionOk="0">
              <a:moveTo>
                <a:pt x="1031478" y="628650"/>
              </a:moveTo>
              <a:cubicBezTo>
                <a:pt x="461808" y="628650"/>
                <a:pt x="0" y="415426"/>
                <a:pt x="0" y="152400"/>
              </a:cubicBezTo>
              <a:lnTo>
                <a:pt x="119063" y="152400"/>
              </a:lnTo>
              <a:cubicBezTo>
                <a:pt x="119063" y="415426"/>
                <a:pt x="580871" y="628650"/>
                <a:pt x="1150541" y="628650"/>
              </a:cubicBezTo>
              <a:lnTo>
                <a:pt x="1031478" y="628650"/>
              </a:lnTo>
              <a:close/>
            </a:path>
            <a:path w="2208796" h="628651" fill="none" extrusionOk="0">
              <a:moveTo>
                <a:pt x="1091009" y="627856"/>
              </a:moveTo>
              <a:cubicBezTo>
                <a:pt x="1538544" y="615910"/>
                <a:pt x="1918131" y="471869"/>
                <a:pt x="2030202" y="271463"/>
              </a:cubicBezTo>
              <a:lnTo>
                <a:pt x="1970671" y="271463"/>
              </a:lnTo>
              <a:lnTo>
                <a:pt x="2046288" y="12700"/>
              </a:lnTo>
              <a:lnTo>
                <a:pt x="2208796" y="271463"/>
              </a:lnTo>
              <a:lnTo>
                <a:pt x="2149265" y="271463"/>
              </a:lnTo>
              <a:cubicBezTo>
                <a:pt x="2031677" y="481736"/>
                <a:pt x="1620893" y="628651"/>
                <a:pt x="1150541" y="628651"/>
              </a:cubicBezTo>
              <a:lnTo>
                <a:pt x="1031478" y="628650"/>
              </a:lnTo>
              <a:cubicBezTo>
                <a:pt x="461808" y="628650"/>
                <a:pt x="0" y="415426"/>
                <a:pt x="0" y="152400"/>
              </a:cubicBezTo>
              <a:lnTo>
                <a:pt x="119063" y="152400"/>
              </a:lnTo>
              <a:cubicBezTo>
                <a:pt x="119063" y="415426"/>
                <a:pt x="580871" y="628650"/>
                <a:pt x="1150541" y="628650"/>
              </a:cubicBezTo>
            </a:path>
          </a:pathLst>
        </a:cu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5</xdr:col>
      <xdr:colOff>503810</xdr:colOff>
      <xdr:row>19</xdr:row>
      <xdr:rowOff>615952</xdr:rowOff>
    </xdr:from>
    <xdr:to>
      <xdr:col>6</xdr:col>
      <xdr:colOff>762000</xdr:colOff>
      <xdr:row>20</xdr:row>
      <xdr:rowOff>400051</xdr:rowOff>
    </xdr:to>
    <xdr:sp macro="" textlink="">
      <xdr:nvSpPr>
        <xdr:cNvPr id="14" name="Arrow: Curved Up 13">
          <a:extLst>
            <a:ext uri="{FF2B5EF4-FFF2-40B4-BE49-F238E27FC236}">
              <a16:creationId xmlns:a16="http://schemas.microsoft.com/office/drawing/2014/main" id="{DE2E48A4-BBF8-499F-89DE-B2C335C2B46E}"/>
            </a:ext>
          </a:extLst>
        </xdr:cNvPr>
        <xdr:cNvSpPr/>
      </xdr:nvSpPr>
      <xdr:spPr>
        <a:xfrm flipH="1">
          <a:off x="5628260" y="8521702"/>
          <a:ext cx="1153540" cy="555624"/>
        </a:xfrm>
        <a:custGeom>
          <a:avLst/>
          <a:gdLst>
            <a:gd name="connsiteX0" fmla="*/ 1995488 w 2114550"/>
            <a:gd name="connsiteY0" fmla="*/ 0 h 476250"/>
            <a:gd name="connsiteX1" fmla="*/ 2083813 w 2114550"/>
            <a:gd name="connsiteY1" fmla="*/ 119063 h 476250"/>
            <a:gd name="connsiteX2" fmla="*/ 2024281 w 2114550"/>
            <a:gd name="connsiteY2" fmla="*/ 119063 h 476250"/>
            <a:gd name="connsiteX3" fmla="*/ 1027509 w 2114550"/>
            <a:gd name="connsiteY3" fmla="*/ 475349 h 476250"/>
            <a:gd name="connsiteX4" fmla="*/ 1905218 w 2114550"/>
            <a:gd name="connsiteY4" fmla="*/ 119063 h 476250"/>
            <a:gd name="connsiteX5" fmla="*/ 1845688 w 2114550"/>
            <a:gd name="connsiteY5" fmla="*/ 119063 h 476250"/>
            <a:gd name="connsiteX6" fmla="*/ 1995488 w 2114550"/>
            <a:gd name="connsiteY6" fmla="*/ 0 h 476250"/>
            <a:gd name="connsiteX0" fmla="*/ 967978 w 2114550"/>
            <a:gd name="connsiteY0" fmla="*/ 476250 h 476250"/>
            <a:gd name="connsiteX1" fmla="*/ 0 w 2114550"/>
            <a:gd name="connsiteY1" fmla="*/ 0 h 476250"/>
            <a:gd name="connsiteX2" fmla="*/ 119063 w 2114550"/>
            <a:gd name="connsiteY2" fmla="*/ 0 h 476250"/>
            <a:gd name="connsiteX3" fmla="*/ 1087041 w 2114550"/>
            <a:gd name="connsiteY3" fmla="*/ 476250 h 476250"/>
            <a:gd name="connsiteX4" fmla="*/ 967978 w 2114550"/>
            <a:gd name="connsiteY4" fmla="*/ 476250 h 476250"/>
            <a:gd name="connsiteX0" fmla="*/ 1027509 w 2114550"/>
            <a:gd name="connsiteY0" fmla="*/ 475348 h 476250"/>
            <a:gd name="connsiteX1" fmla="*/ 1905218 w 2114550"/>
            <a:gd name="connsiteY1" fmla="*/ 119062 h 476250"/>
            <a:gd name="connsiteX2" fmla="*/ 1845688 w 2114550"/>
            <a:gd name="connsiteY2" fmla="*/ 119063 h 476250"/>
            <a:gd name="connsiteX3" fmla="*/ 1995488 w 2114550"/>
            <a:gd name="connsiteY3" fmla="*/ 0 h 476250"/>
            <a:gd name="connsiteX4" fmla="*/ 2083813 w 2114550"/>
            <a:gd name="connsiteY4" fmla="*/ 119063 h 476250"/>
            <a:gd name="connsiteX5" fmla="*/ 2024281 w 2114550"/>
            <a:gd name="connsiteY5" fmla="*/ 119063 h 476250"/>
            <a:gd name="connsiteX6" fmla="*/ 1087040 w 2114550"/>
            <a:gd name="connsiteY6" fmla="*/ 476250 h 476250"/>
            <a:gd name="connsiteX7" fmla="*/ 967978 w 2114550"/>
            <a:gd name="connsiteY7" fmla="*/ 476250 h 476250"/>
            <a:gd name="connsiteX8" fmla="*/ 0 w 2114550"/>
            <a:gd name="connsiteY8" fmla="*/ 0 h 476250"/>
            <a:gd name="connsiteX9" fmla="*/ 119063 w 2114550"/>
            <a:gd name="connsiteY9" fmla="*/ 0 h 476250"/>
            <a:gd name="connsiteX10" fmla="*/ 1087041 w 2114550"/>
            <a:gd name="connsiteY10" fmla="*/ 476250 h 476250"/>
            <a:gd name="connsiteX0" fmla="*/ 1995488 w 2083813"/>
            <a:gd name="connsiteY0" fmla="*/ 203200 h 679459"/>
            <a:gd name="connsiteX1" fmla="*/ 2083813 w 2083813"/>
            <a:gd name="connsiteY1" fmla="*/ 322263 h 679459"/>
            <a:gd name="connsiteX2" fmla="*/ 2024281 w 2083813"/>
            <a:gd name="connsiteY2" fmla="*/ 322263 h 679459"/>
            <a:gd name="connsiteX3" fmla="*/ 1027509 w 2083813"/>
            <a:gd name="connsiteY3" fmla="*/ 678549 h 679459"/>
            <a:gd name="connsiteX4" fmla="*/ 1905218 w 2083813"/>
            <a:gd name="connsiteY4" fmla="*/ 322263 h 679459"/>
            <a:gd name="connsiteX5" fmla="*/ 1845688 w 2083813"/>
            <a:gd name="connsiteY5" fmla="*/ 322263 h 679459"/>
            <a:gd name="connsiteX6" fmla="*/ 1995488 w 2083813"/>
            <a:gd name="connsiteY6" fmla="*/ 203200 h 679459"/>
            <a:gd name="connsiteX0" fmla="*/ 967978 w 2083813"/>
            <a:gd name="connsiteY0" fmla="*/ 679450 h 679459"/>
            <a:gd name="connsiteX1" fmla="*/ 0 w 2083813"/>
            <a:gd name="connsiteY1" fmla="*/ 203200 h 679459"/>
            <a:gd name="connsiteX2" fmla="*/ 119063 w 2083813"/>
            <a:gd name="connsiteY2" fmla="*/ 203200 h 679459"/>
            <a:gd name="connsiteX3" fmla="*/ 1087041 w 2083813"/>
            <a:gd name="connsiteY3" fmla="*/ 679450 h 679459"/>
            <a:gd name="connsiteX4" fmla="*/ 967978 w 2083813"/>
            <a:gd name="connsiteY4" fmla="*/ 679450 h 679459"/>
            <a:gd name="connsiteX0" fmla="*/ 1027509 w 2083813"/>
            <a:gd name="connsiteY0" fmla="*/ 678548 h 679459"/>
            <a:gd name="connsiteX1" fmla="*/ 1905218 w 2083813"/>
            <a:gd name="connsiteY1" fmla="*/ 322262 h 679459"/>
            <a:gd name="connsiteX2" fmla="*/ 1845688 w 2083813"/>
            <a:gd name="connsiteY2" fmla="*/ 322263 h 679459"/>
            <a:gd name="connsiteX3" fmla="*/ 1951038 w 2083813"/>
            <a:gd name="connsiteY3" fmla="*/ 0 h 679459"/>
            <a:gd name="connsiteX4" fmla="*/ 2083813 w 2083813"/>
            <a:gd name="connsiteY4" fmla="*/ 322263 h 679459"/>
            <a:gd name="connsiteX5" fmla="*/ 2024281 w 2083813"/>
            <a:gd name="connsiteY5" fmla="*/ 322263 h 679459"/>
            <a:gd name="connsiteX6" fmla="*/ 1087040 w 2083813"/>
            <a:gd name="connsiteY6" fmla="*/ 679450 h 679459"/>
            <a:gd name="connsiteX7" fmla="*/ 967978 w 2083813"/>
            <a:gd name="connsiteY7" fmla="*/ 679450 h 679459"/>
            <a:gd name="connsiteX8" fmla="*/ 0 w 2083813"/>
            <a:gd name="connsiteY8" fmla="*/ 203200 h 679459"/>
            <a:gd name="connsiteX9" fmla="*/ 119063 w 2083813"/>
            <a:gd name="connsiteY9" fmla="*/ 203200 h 679459"/>
            <a:gd name="connsiteX10" fmla="*/ 1087041 w 2083813"/>
            <a:gd name="connsiteY10" fmla="*/ 679450 h 679459"/>
            <a:gd name="connsiteX0" fmla="*/ 1995488 w 2083813"/>
            <a:gd name="connsiteY0" fmla="*/ 146050 h 622309"/>
            <a:gd name="connsiteX1" fmla="*/ 2083813 w 2083813"/>
            <a:gd name="connsiteY1" fmla="*/ 265113 h 622309"/>
            <a:gd name="connsiteX2" fmla="*/ 2024281 w 2083813"/>
            <a:gd name="connsiteY2" fmla="*/ 265113 h 622309"/>
            <a:gd name="connsiteX3" fmla="*/ 1027509 w 2083813"/>
            <a:gd name="connsiteY3" fmla="*/ 621399 h 622309"/>
            <a:gd name="connsiteX4" fmla="*/ 1905218 w 2083813"/>
            <a:gd name="connsiteY4" fmla="*/ 265113 h 622309"/>
            <a:gd name="connsiteX5" fmla="*/ 1845688 w 2083813"/>
            <a:gd name="connsiteY5" fmla="*/ 265113 h 622309"/>
            <a:gd name="connsiteX6" fmla="*/ 1995488 w 2083813"/>
            <a:gd name="connsiteY6" fmla="*/ 146050 h 622309"/>
            <a:gd name="connsiteX0" fmla="*/ 967978 w 2083813"/>
            <a:gd name="connsiteY0" fmla="*/ 622300 h 622309"/>
            <a:gd name="connsiteX1" fmla="*/ 0 w 2083813"/>
            <a:gd name="connsiteY1" fmla="*/ 146050 h 622309"/>
            <a:gd name="connsiteX2" fmla="*/ 119063 w 2083813"/>
            <a:gd name="connsiteY2" fmla="*/ 146050 h 622309"/>
            <a:gd name="connsiteX3" fmla="*/ 1087041 w 2083813"/>
            <a:gd name="connsiteY3" fmla="*/ 622300 h 622309"/>
            <a:gd name="connsiteX4" fmla="*/ 967978 w 2083813"/>
            <a:gd name="connsiteY4" fmla="*/ 622300 h 622309"/>
            <a:gd name="connsiteX0" fmla="*/ 1027509 w 2083813"/>
            <a:gd name="connsiteY0" fmla="*/ 621398 h 622309"/>
            <a:gd name="connsiteX1" fmla="*/ 1905218 w 2083813"/>
            <a:gd name="connsiteY1" fmla="*/ 265112 h 622309"/>
            <a:gd name="connsiteX2" fmla="*/ 1845688 w 2083813"/>
            <a:gd name="connsiteY2" fmla="*/ 265113 h 622309"/>
            <a:gd name="connsiteX3" fmla="*/ 1931988 w 2083813"/>
            <a:gd name="connsiteY3" fmla="*/ 0 h 622309"/>
            <a:gd name="connsiteX4" fmla="*/ 2083813 w 2083813"/>
            <a:gd name="connsiteY4" fmla="*/ 265113 h 622309"/>
            <a:gd name="connsiteX5" fmla="*/ 2024281 w 2083813"/>
            <a:gd name="connsiteY5" fmla="*/ 265113 h 622309"/>
            <a:gd name="connsiteX6" fmla="*/ 1087040 w 2083813"/>
            <a:gd name="connsiteY6" fmla="*/ 622300 h 622309"/>
            <a:gd name="connsiteX7" fmla="*/ 967978 w 2083813"/>
            <a:gd name="connsiteY7" fmla="*/ 622300 h 622309"/>
            <a:gd name="connsiteX8" fmla="*/ 0 w 2083813"/>
            <a:gd name="connsiteY8" fmla="*/ 146050 h 622309"/>
            <a:gd name="connsiteX9" fmla="*/ 119063 w 2083813"/>
            <a:gd name="connsiteY9" fmla="*/ 146050 h 622309"/>
            <a:gd name="connsiteX10" fmla="*/ 1087041 w 2083813"/>
            <a:gd name="connsiteY10" fmla="*/ 622300 h 622309"/>
            <a:gd name="connsiteX0" fmla="*/ 1906588 w 2083813"/>
            <a:gd name="connsiteY0" fmla="*/ 0 h 647709"/>
            <a:gd name="connsiteX1" fmla="*/ 2083813 w 2083813"/>
            <a:gd name="connsiteY1" fmla="*/ 290513 h 647709"/>
            <a:gd name="connsiteX2" fmla="*/ 2024281 w 2083813"/>
            <a:gd name="connsiteY2" fmla="*/ 290513 h 647709"/>
            <a:gd name="connsiteX3" fmla="*/ 1027509 w 2083813"/>
            <a:gd name="connsiteY3" fmla="*/ 646799 h 647709"/>
            <a:gd name="connsiteX4" fmla="*/ 1905218 w 2083813"/>
            <a:gd name="connsiteY4" fmla="*/ 290513 h 647709"/>
            <a:gd name="connsiteX5" fmla="*/ 1845688 w 2083813"/>
            <a:gd name="connsiteY5" fmla="*/ 290513 h 647709"/>
            <a:gd name="connsiteX6" fmla="*/ 1906588 w 2083813"/>
            <a:gd name="connsiteY6" fmla="*/ 0 h 647709"/>
            <a:gd name="connsiteX0" fmla="*/ 967978 w 2083813"/>
            <a:gd name="connsiteY0" fmla="*/ 647700 h 647709"/>
            <a:gd name="connsiteX1" fmla="*/ 0 w 2083813"/>
            <a:gd name="connsiteY1" fmla="*/ 171450 h 647709"/>
            <a:gd name="connsiteX2" fmla="*/ 119063 w 2083813"/>
            <a:gd name="connsiteY2" fmla="*/ 171450 h 647709"/>
            <a:gd name="connsiteX3" fmla="*/ 1087041 w 2083813"/>
            <a:gd name="connsiteY3" fmla="*/ 647700 h 647709"/>
            <a:gd name="connsiteX4" fmla="*/ 967978 w 2083813"/>
            <a:gd name="connsiteY4" fmla="*/ 647700 h 647709"/>
            <a:gd name="connsiteX0" fmla="*/ 1027509 w 2083813"/>
            <a:gd name="connsiteY0" fmla="*/ 646798 h 647709"/>
            <a:gd name="connsiteX1" fmla="*/ 1905218 w 2083813"/>
            <a:gd name="connsiteY1" fmla="*/ 290512 h 647709"/>
            <a:gd name="connsiteX2" fmla="*/ 1845688 w 2083813"/>
            <a:gd name="connsiteY2" fmla="*/ 290513 h 647709"/>
            <a:gd name="connsiteX3" fmla="*/ 1931988 w 2083813"/>
            <a:gd name="connsiteY3" fmla="*/ 25400 h 647709"/>
            <a:gd name="connsiteX4" fmla="*/ 2083813 w 2083813"/>
            <a:gd name="connsiteY4" fmla="*/ 290513 h 647709"/>
            <a:gd name="connsiteX5" fmla="*/ 2024281 w 2083813"/>
            <a:gd name="connsiteY5" fmla="*/ 290513 h 647709"/>
            <a:gd name="connsiteX6" fmla="*/ 1087040 w 2083813"/>
            <a:gd name="connsiteY6" fmla="*/ 647700 h 647709"/>
            <a:gd name="connsiteX7" fmla="*/ 967978 w 2083813"/>
            <a:gd name="connsiteY7" fmla="*/ 647700 h 647709"/>
            <a:gd name="connsiteX8" fmla="*/ 0 w 2083813"/>
            <a:gd name="connsiteY8" fmla="*/ 171450 h 647709"/>
            <a:gd name="connsiteX9" fmla="*/ 119063 w 2083813"/>
            <a:gd name="connsiteY9" fmla="*/ 171450 h 647709"/>
            <a:gd name="connsiteX10" fmla="*/ 1087041 w 2083813"/>
            <a:gd name="connsiteY10" fmla="*/ 647700 h 64770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2083813" h="647709" stroke="0" extrusionOk="0">
              <a:moveTo>
                <a:pt x="1906588" y="0"/>
              </a:moveTo>
              <a:lnTo>
                <a:pt x="2083813" y="290513"/>
              </a:lnTo>
              <a:lnTo>
                <a:pt x="2024281" y="290513"/>
              </a:lnTo>
              <a:cubicBezTo>
                <a:pt x="1908357" y="511408"/>
                <a:pt x="1490325" y="660830"/>
                <a:pt x="1027509" y="646799"/>
              </a:cubicBezTo>
              <a:cubicBezTo>
                <a:pt x="1446047" y="634111"/>
                <a:pt x="1800385" y="490275"/>
                <a:pt x="1905218" y="290513"/>
              </a:cubicBezTo>
              <a:lnTo>
                <a:pt x="1845688" y="290513"/>
              </a:lnTo>
              <a:lnTo>
                <a:pt x="1906588" y="0"/>
              </a:lnTo>
              <a:close/>
            </a:path>
            <a:path w="2083813" h="647709" fill="darkenLess" stroke="0" extrusionOk="0">
              <a:moveTo>
                <a:pt x="967978" y="647700"/>
              </a:moveTo>
              <a:cubicBezTo>
                <a:pt x="433379" y="647700"/>
                <a:pt x="0" y="434476"/>
                <a:pt x="0" y="171450"/>
              </a:cubicBezTo>
              <a:lnTo>
                <a:pt x="119063" y="171450"/>
              </a:lnTo>
              <a:cubicBezTo>
                <a:pt x="119063" y="434476"/>
                <a:pt x="552442" y="647700"/>
                <a:pt x="1087041" y="647700"/>
              </a:cubicBezTo>
              <a:lnTo>
                <a:pt x="967978" y="647700"/>
              </a:lnTo>
              <a:close/>
            </a:path>
            <a:path w="2083813" h="647709" fill="none" extrusionOk="0">
              <a:moveTo>
                <a:pt x="1027509" y="646798"/>
              </a:moveTo>
              <a:cubicBezTo>
                <a:pt x="1446047" y="634110"/>
                <a:pt x="1800385" y="490274"/>
                <a:pt x="1905218" y="290512"/>
              </a:cubicBezTo>
              <a:lnTo>
                <a:pt x="1845688" y="290513"/>
              </a:lnTo>
              <a:lnTo>
                <a:pt x="1931988" y="25400"/>
              </a:lnTo>
              <a:lnTo>
                <a:pt x="2083813" y="290513"/>
              </a:lnTo>
              <a:lnTo>
                <a:pt x="2024281" y="290513"/>
              </a:lnTo>
              <a:cubicBezTo>
                <a:pt x="1913932" y="500786"/>
                <a:pt x="1528437" y="647700"/>
                <a:pt x="1087040" y="647700"/>
              </a:cubicBezTo>
              <a:lnTo>
                <a:pt x="967978" y="647700"/>
              </a:lnTo>
              <a:cubicBezTo>
                <a:pt x="433379" y="647700"/>
                <a:pt x="0" y="434476"/>
                <a:pt x="0" y="171450"/>
              </a:cubicBezTo>
              <a:lnTo>
                <a:pt x="119063" y="171450"/>
              </a:lnTo>
              <a:cubicBezTo>
                <a:pt x="119063" y="434476"/>
                <a:pt x="552442" y="647700"/>
                <a:pt x="1087041" y="647700"/>
              </a:cubicBezTo>
            </a:path>
          </a:pathLst>
        </a:custGeom>
        <a:solidFill>
          <a:schemeClr val="accent2">
            <a:lumMod val="75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oneCellAnchor>
    <xdr:from>
      <xdr:col>4</xdr:col>
      <xdr:colOff>685800</xdr:colOff>
      <xdr:row>18</xdr:row>
      <xdr:rowOff>774700</xdr:rowOff>
    </xdr:from>
    <xdr:ext cx="184731" cy="264560"/>
    <xdr:sp macro="" textlink="">
      <xdr:nvSpPr>
        <xdr:cNvPr id="3" name="TextBox 2">
          <a:extLst>
            <a:ext uri="{FF2B5EF4-FFF2-40B4-BE49-F238E27FC236}">
              <a16:creationId xmlns:a16="http://schemas.microsoft.com/office/drawing/2014/main" id="{7A9D58F8-9723-4ECC-8AB0-85D3459B2EC9}"/>
            </a:ext>
          </a:extLst>
        </xdr:cNvPr>
        <xdr:cNvSpPr txBox="1"/>
      </xdr:nvSpPr>
      <xdr:spPr>
        <a:xfrm>
          <a:off x="5365750" y="715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6</xdr:col>
      <xdr:colOff>9525</xdr:colOff>
      <xdr:row>21</xdr:row>
      <xdr:rowOff>85722</xdr:rowOff>
    </xdr:from>
    <xdr:to>
      <xdr:col>6</xdr:col>
      <xdr:colOff>759339</xdr:colOff>
      <xdr:row>23</xdr:row>
      <xdr:rowOff>333373</xdr:rowOff>
    </xdr:to>
    <xdr:sp macro="" textlink="">
      <xdr:nvSpPr>
        <xdr:cNvPr id="9" name="Arrow: Curved Up 13">
          <a:extLst>
            <a:ext uri="{FF2B5EF4-FFF2-40B4-BE49-F238E27FC236}">
              <a16:creationId xmlns:a16="http://schemas.microsoft.com/office/drawing/2014/main" id="{97A2AF87-D729-4EF6-9413-3C71B32EE51A}"/>
            </a:ext>
          </a:extLst>
        </xdr:cNvPr>
        <xdr:cNvSpPr/>
      </xdr:nvSpPr>
      <xdr:spPr>
        <a:xfrm rot="16200000">
          <a:off x="5889881" y="9569191"/>
          <a:ext cx="1238251" cy="749814"/>
        </a:xfrm>
        <a:custGeom>
          <a:avLst/>
          <a:gdLst>
            <a:gd name="connsiteX0" fmla="*/ 1995488 w 2114550"/>
            <a:gd name="connsiteY0" fmla="*/ 0 h 476250"/>
            <a:gd name="connsiteX1" fmla="*/ 2083813 w 2114550"/>
            <a:gd name="connsiteY1" fmla="*/ 119063 h 476250"/>
            <a:gd name="connsiteX2" fmla="*/ 2024281 w 2114550"/>
            <a:gd name="connsiteY2" fmla="*/ 119063 h 476250"/>
            <a:gd name="connsiteX3" fmla="*/ 1027509 w 2114550"/>
            <a:gd name="connsiteY3" fmla="*/ 475349 h 476250"/>
            <a:gd name="connsiteX4" fmla="*/ 1905218 w 2114550"/>
            <a:gd name="connsiteY4" fmla="*/ 119063 h 476250"/>
            <a:gd name="connsiteX5" fmla="*/ 1845688 w 2114550"/>
            <a:gd name="connsiteY5" fmla="*/ 119063 h 476250"/>
            <a:gd name="connsiteX6" fmla="*/ 1995488 w 2114550"/>
            <a:gd name="connsiteY6" fmla="*/ 0 h 476250"/>
            <a:gd name="connsiteX0" fmla="*/ 967978 w 2114550"/>
            <a:gd name="connsiteY0" fmla="*/ 476250 h 476250"/>
            <a:gd name="connsiteX1" fmla="*/ 0 w 2114550"/>
            <a:gd name="connsiteY1" fmla="*/ 0 h 476250"/>
            <a:gd name="connsiteX2" fmla="*/ 119063 w 2114550"/>
            <a:gd name="connsiteY2" fmla="*/ 0 h 476250"/>
            <a:gd name="connsiteX3" fmla="*/ 1087041 w 2114550"/>
            <a:gd name="connsiteY3" fmla="*/ 476250 h 476250"/>
            <a:gd name="connsiteX4" fmla="*/ 967978 w 2114550"/>
            <a:gd name="connsiteY4" fmla="*/ 476250 h 476250"/>
            <a:gd name="connsiteX0" fmla="*/ 1027509 w 2114550"/>
            <a:gd name="connsiteY0" fmla="*/ 475348 h 476250"/>
            <a:gd name="connsiteX1" fmla="*/ 1905218 w 2114550"/>
            <a:gd name="connsiteY1" fmla="*/ 119062 h 476250"/>
            <a:gd name="connsiteX2" fmla="*/ 1845688 w 2114550"/>
            <a:gd name="connsiteY2" fmla="*/ 119063 h 476250"/>
            <a:gd name="connsiteX3" fmla="*/ 1995488 w 2114550"/>
            <a:gd name="connsiteY3" fmla="*/ 0 h 476250"/>
            <a:gd name="connsiteX4" fmla="*/ 2083813 w 2114550"/>
            <a:gd name="connsiteY4" fmla="*/ 119063 h 476250"/>
            <a:gd name="connsiteX5" fmla="*/ 2024281 w 2114550"/>
            <a:gd name="connsiteY5" fmla="*/ 119063 h 476250"/>
            <a:gd name="connsiteX6" fmla="*/ 1087040 w 2114550"/>
            <a:gd name="connsiteY6" fmla="*/ 476250 h 476250"/>
            <a:gd name="connsiteX7" fmla="*/ 967978 w 2114550"/>
            <a:gd name="connsiteY7" fmla="*/ 476250 h 476250"/>
            <a:gd name="connsiteX8" fmla="*/ 0 w 2114550"/>
            <a:gd name="connsiteY8" fmla="*/ 0 h 476250"/>
            <a:gd name="connsiteX9" fmla="*/ 119063 w 2114550"/>
            <a:gd name="connsiteY9" fmla="*/ 0 h 476250"/>
            <a:gd name="connsiteX10" fmla="*/ 1087041 w 2114550"/>
            <a:gd name="connsiteY10" fmla="*/ 476250 h 476250"/>
            <a:gd name="connsiteX0" fmla="*/ 1995488 w 2083813"/>
            <a:gd name="connsiteY0" fmla="*/ 203200 h 679459"/>
            <a:gd name="connsiteX1" fmla="*/ 2083813 w 2083813"/>
            <a:gd name="connsiteY1" fmla="*/ 322263 h 679459"/>
            <a:gd name="connsiteX2" fmla="*/ 2024281 w 2083813"/>
            <a:gd name="connsiteY2" fmla="*/ 322263 h 679459"/>
            <a:gd name="connsiteX3" fmla="*/ 1027509 w 2083813"/>
            <a:gd name="connsiteY3" fmla="*/ 678549 h 679459"/>
            <a:gd name="connsiteX4" fmla="*/ 1905218 w 2083813"/>
            <a:gd name="connsiteY4" fmla="*/ 322263 h 679459"/>
            <a:gd name="connsiteX5" fmla="*/ 1845688 w 2083813"/>
            <a:gd name="connsiteY5" fmla="*/ 322263 h 679459"/>
            <a:gd name="connsiteX6" fmla="*/ 1995488 w 2083813"/>
            <a:gd name="connsiteY6" fmla="*/ 203200 h 679459"/>
            <a:gd name="connsiteX0" fmla="*/ 967978 w 2083813"/>
            <a:gd name="connsiteY0" fmla="*/ 679450 h 679459"/>
            <a:gd name="connsiteX1" fmla="*/ 0 w 2083813"/>
            <a:gd name="connsiteY1" fmla="*/ 203200 h 679459"/>
            <a:gd name="connsiteX2" fmla="*/ 119063 w 2083813"/>
            <a:gd name="connsiteY2" fmla="*/ 203200 h 679459"/>
            <a:gd name="connsiteX3" fmla="*/ 1087041 w 2083813"/>
            <a:gd name="connsiteY3" fmla="*/ 679450 h 679459"/>
            <a:gd name="connsiteX4" fmla="*/ 967978 w 2083813"/>
            <a:gd name="connsiteY4" fmla="*/ 679450 h 679459"/>
            <a:gd name="connsiteX0" fmla="*/ 1027509 w 2083813"/>
            <a:gd name="connsiteY0" fmla="*/ 678548 h 679459"/>
            <a:gd name="connsiteX1" fmla="*/ 1905218 w 2083813"/>
            <a:gd name="connsiteY1" fmla="*/ 322262 h 679459"/>
            <a:gd name="connsiteX2" fmla="*/ 1845688 w 2083813"/>
            <a:gd name="connsiteY2" fmla="*/ 322263 h 679459"/>
            <a:gd name="connsiteX3" fmla="*/ 1951038 w 2083813"/>
            <a:gd name="connsiteY3" fmla="*/ 0 h 679459"/>
            <a:gd name="connsiteX4" fmla="*/ 2083813 w 2083813"/>
            <a:gd name="connsiteY4" fmla="*/ 322263 h 679459"/>
            <a:gd name="connsiteX5" fmla="*/ 2024281 w 2083813"/>
            <a:gd name="connsiteY5" fmla="*/ 322263 h 679459"/>
            <a:gd name="connsiteX6" fmla="*/ 1087040 w 2083813"/>
            <a:gd name="connsiteY6" fmla="*/ 679450 h 679459"/>
            <a:gd name="connsiteX7" fmla="*/ 967978 w 2083813"/>
            <a:gd name="connsiteY7" fmla="*/ 679450 h 679459"/>
            <a:gd name="connsiteX8" fmla="*/ 0 w 2083813"/>
            <a:gd name="connsiteY8" fmla="*/ 203200 h 679459"/>
            <a:gd name="connsiteX9" fmla="*/ 119063 w 2083813"/>
            <a:gd name="connsiteY9" fmla="*/ 203200 h 679459"/>
            <a:gd name="connsiteX10" fmla="*/ 1087041 w 2083813"/>
            <a:gd name="connsiteY10" fmla="*/ 679450 h 679459"/>
            <a:gd name="connsiteX0" fmla="*/ 1995488 w 2083813"/>
            <a:gd name="connsiteY0" fmla="*/ 146050 h 622309"/>
            <a:gd name="connsiteX1" fmla="*/ 2083813 w 2083813"/>
            <a:gd name="connsiteY1" fmla="*/ 265113 h 622309"/>
            <a:gd name="connsiteX2" fmla="*/ 2024281 w 2083813"/>
            <a:gd name="connsiteY2" fmla="*/ 265113 h 622309"/>
            <a:gd name="connsiteX3" fmla="*/ 1027509 w 2083813"/>
            <a:gd name="connsiteY3" fmla="*/ 621399 h 622309"/>
            <a:gd name="connsiteX4" fmla="*/ 1905218 w 2083813"/>
            <a:gd name="connsiteY4" fmla="*/ 265113 h 622309"/>
            <a:gd name="connsiteX5" fmla="*/ 1845688 w 2083813"/>
            <a:gd name="connsiteY5" fmla="*/ 265113 h 622309"/>
            <a:gd name="connsiteX6" fmla="*/ 1995488 w 2083813"/>
            <a:gd name="connsiteY6" fmla="*/ 146050 h 622309"/>
            <a:gd name="connsiteX0" fmla="*/ 967978 w 2083813"/>
            <a:gd name="connsiteY0" fmla="*/ 622300 h 622309"/>
            <a:gd name="connsiteX1" fmla="*/ 0 w 2083813"/>
            <a:gd name="connsiteY1" fmla="*/ 146050 h 622309"/>
            <a:gd name="connsiteX2" fmla="*/ 119063 w 2083813"/>
            <a:gd name="connsiteY2" fmla="*/ 146050 h 622309"/>
            <a:gd name="connsiteX3" fmla="*/ 1087041 w 2083813"/>
            <a:gd name="connsiteY3" fmla="*/ 622300 h 622309"/>
            <a:gd name="connsiteX4" fmla="*/ 967978 w 2083813"/>
            <a:gd name="connsiteY4" fmla="*/ 622300 h 622309"/>
            <a:gd name="connsiteX0" fmla="*/ 1027509 w 2083813"/>
            <a:gd name="connsiteY0" fmla="*/ 621398 h 622309"/>
            <a:gd name="connsiteX1" fmla="*/ 1905218 w 2083813"/>
            <a:gd name="connsiteY1" fmla="*/ 265112 h 622309"/>
            <a:gd name="connsiteX2" fmla="*/ 1845688 w 2083813"/>
            <a:gd name="connsiteY2" fmla="*/ 265113 h 622309"/>
            <a:gd name="connsiteX3" fmla="*/ 1931988 w 2083813"/>
            <a:gd name="connsiteY3" fmla="*/ 0 h 622309"/>
            <a:gd name="connsiteX4" fmla="*/ 2083813 w 2083813"/>
            <a:gd name="connsiteY4" fmla="*/ 265113 h 622309"/>
            <a:gd name="connsiteX5" fmla="*/ 2024281 w 2083813"/>
            <a:gd name="connsiteY5" fmla="*/ 265113 h 622309"/>
            <a:gd name="connsiteX6" fmla="*/ 1087040 w 2083813"/>
            <a:gd name="connsiteY6" fmla="*/ 622300 h 622309"/>
            <a:gd name="connsiteX7" fmla="*/ 967978 w 2083813"/>
            <a:gd name="connsiteY7" fmla="*/ 622300 h 622309"/>
            <a:gd name="connsiteX8" fmla="*/ 0 w 2083813"/>
            <a:gd name="connsiteY8" fmla="*/ 146050 h 622309"/>
            <a:gd name="connsiteX9" fmla="*/ 119063 w 2083813"/>
            <a:gd name="connsiteY9" fmla="*/ 146050 h 622309"/>
            <a:gd name="connsiteX10" fmla="*/ 1087041 w 2083813"/>
            <a:gd name="connsiteY10" fmla="*/ 622300 h 622309"/>
            <a:gd name="connsiteX0" fmla="*/ 1906588 w 2083813"/>
            <a:gd name="connsiteY0" fmla="*/ 0 h 647709"/>
            <a:gd name="connsiteX1" fmla="*/ 2083813 w 2083813"/>
            <a:gd name="connsiteY1" fmla="*/ 290513 h 647709"/>
            <a:gd name="connsiteX2" fmla="*/ 2024281 w 2083813"/>
            <a:gd name="connsiteY2" fmla="*/ 290513 h 647709"/>
            <a:gd name="connsiteX3" fmla="*/ 1027509 w 2083813"/>
            <a:gd name="connsiteY3" fmla="*/ 646799 h 647709"/>
            <a:gd name="connsiteX4" fmla="*/ 1905218 w 2083813"/>
            <a:gd name="connsiteY4" fmla="*/ 290513 h 647709"/>
            <a:gd name="connsiteX5" fmla="*/ 1845688 w 2083813"/>
            <a:gd name="connsiteY5" fmla="*/ 290513 h 647709"/>
            <a:gd name="connsiteX6" fmla="*/ 1906588 w 2083813"/>
            <a:gd name="connsiteY6" fmla="*/ 0 h 647709"/>
            <a:gd name="connsiteX0" fmla="*/ 967978 w 2083813"/>
            <a:gd name="connsiteY0" fmla="*/ 647700 h 647709"/>
            <a:gd name="connsiteX1" fmla="*/ 0 w 2083813"/>
            <a:gd name="connsiteY1" fmla="*/ 171450 h 647709"/>
            <a:gd name="connsiteX2" fmla="*/ 119063 w 2083813"/>
            <a:gd name="connsiteY2" fmla="*/ 171450 h 647709"/>
            <a:gd name="connsiteX3" fmla="*/ 1087041 w 2083813"/>
            <a:gd name="connsiteY3" fmla="*/ 647700 h 647709"/>
            <a:gd name="connsiteX4" fmla="*/ 967978 w 2083813"/>
            <a:gd name="connsiteY4" fmla="*/ 647700 h 647709"/>
            <a:gd name="connsiteX0" fmla="*/ 1027509 w 2083813"/>
            <a:gd name="connsiteY0" fmla="*/ 646798 h 647709"/>
            <a:gd name="connsiteX1" fmla="*/ 1905218 w 2083813"/>
            <a:gd name="connsiteY1" fmla="*/ 290512 h 647709"/>
            <a:gd name="connsiteX2" fmla="*/ 1845688 w 2083813"/>
            <a:gd name="connsiteY2" fmla="*/ 290513 h 647709"/>
            <a:gd name="connsiteX3" fmla="*/ 1931988 w 2083813"/>
            <a:gd name="connsiteY3" fmla="*/ 25400 h 647709"/>
            <a:gd name="connsiteX4" fmla="*/ 2083813 w 2083813"/>
            <a:gd name="connsiteY4" fmla="*/ 290513 h 647709"/>
            <a:gd name="connsiteX5" fmla="*/ 2024281 w 2083813"/>
            <a:gd name="connsiteY5" fmla="*/ 290513 h 647709"/>
            <a:gd name="connsiteX6" fmla="*/ 1087040 w 2083813"/>
            <a:gd name="connsiteY6" fmla="*/ 647700 h 647709"/>
            <a:gd name="connsiteX7" fmla="*/ 967978 w 2083813"/>
            <a:gd name="connsiteY7" fmla="*/ 647700 h 647709"/>
            <a:gd name="connsiteX8" fmla="*/ 0 w 2083813"/>
            <a:gd name="connsiteY8" fmla="*/ 171450 h 647709"/>
            <a:gd name="connsiteX9" fmla="*/ 119063 w 2083813"/>
            <a:gd name="connsiteY9" fmla="*/ 171450 h 647709"/>
            <a:gd name="connsiteX10" fmla="*/ 1087041 w 2083813"/>
            <a:gd name="connsiteY10" fmla="*/ 647700 h 647709"/>
            <a:gd name="connsiteX0" fmla="*/ 1906588 w 2083813"/>
            <a:gd name="connsiteY0" fmla="*/ 171448 h 819157"/>
            <a:gd name="connsiteX1" fmla="*/ 2083813 w 2083813"/>
            <a:gd name="connsiteY1" fmla="*/ 461961 h 819157"/>
            <a:gd name="connsiteX2" fmla="*/ 2024281 w 2083813"/>
            <a:gd name="connsiteY2" fmla="*/ 461961 h 819157"/>
            <a:gd name="connsiteX3" fmla="*/ 1027509 w 2083813"/>
            <a:gd name="connsiteY3" fmla="*/ 818247 h 819157"/>
            <a:gd name="connsiteX4" fmla="*/ 1905218 w 2083813"/>
            <a:gd name="connsiteY4" fmla="*/ 461961 h 819157"/>
            <a:gd name="connsiteX5" fmla="*/ 1845688 w 2083813"/>
            <a:gd name="connsiteY5" fmla="*/ 461961 h 819157"/>
            <a:gd name="connsiteX6" fmla="*/ 1906588 w 2083813"/>
            <a:gd name="connsiteY6" fmla="*/ 171448 h 819157"/>
            <a:gd name="connsiteX0" fmla="*/ 967978 w 2083813"/>
            <a:gd name="connsiteY0" fmla="*/ 819148 h 819157"/>
            <a:gd name="connsiteX1" fmla="*/ 0 w 2083813"/>
            <a:gd name="connsiteY1" fmla="*/ 342898 h 819157"/>
            <a:gd name="connsiteX2" fmla="*/ 119063 w 2083813"/>
            <a:gd name="connsiteY2" fmla="*/ 342898 h 819157"/>
            <a:gd name="connsiteX3" fmla="*/ 1087041 w 2083813"/>
            <a:gd name="connsiteY3" fmla="*/ 819148 h 819157"/>
            <a:gd name="connsiteX4" fmla="*/ 967978 w 2083813"/>
            <a:gd name="connsiteY4" fmla="*/ 819148 h 819157"/>
            <a:gd name="connsiteX0" fmla="*/ 1027509 w 2083813"/>
            <a:gd name="connsiteY0" fmla="*/ 818246 h 819157"/>
            <a:gd name="connsiteX1" fmla="*/ 1905218 w 2083813"/>
            <a:gd name="connsiteY1" fmla="*/ 461960 h 819157"/>
            <a:gd name="connsiteX2" fmla="*/ 1845688 w 2083813"/>
            <a:gd name="connsiteY2" fmla="*/ 461961 h 819157"/>
            <a:gd name="connsiteX3" fmla="*/ 1931988 w 2083813"/>
            <a:gd name="connsiteY3" fmla="*/ 196848 h 819157"/>
            <a:gd name="connsiteX4" fmla="*/ 2083813 w 2083813"/>
            <a:gd name="connsiteY4" fmla="*/ 461961 h 819157"/>
            <a:gd name="connsiteX5" fmla="*/ 2024281 w 2083813"/>
            <a:gd name="connsiteY5" fmla="*/ 461961 h 819157"/>
            <a:gd name="connsiteX6" fmla="*/ 1087040 w 2083813"/>
            <a:gd name="connsiteY6" fmla="*/ 819148 h 819157"/>
            <a:gd name="connsiteX7" fmla="*/ 967978 w 2083813"/>
            <a:gd name="connsiteY7" fmla="*/ 819148 h 819157"/>
            <a:gd name="connsiteX8" fmla="*/ 0 w 2083813"/>
            <a:gd name="connsiteY8" fmla="*/ 342898 h 819157"/>
            <a:gd name="connsiteX9" fmla="*/ 137586 w 2083813"/>
            <a:gd name="connsiteY9" fmla="*/ 0 h 819157"/>
            <a:gd name="connsiteX10" fmla="*/ 1087041 w 2083813"/>
            <a:gd name="connsiteY10" fmla="*/ 819148 h 819157"/>
            <a:gd name="connsiteX0" fmla="*/ 1906588 w 2083813"/>
            <a:gd name="connsiteY0" fmla="*/ 171448 h 819157"/>
            <a:gd name="connsiteX1" fmla="*/ 2083813 w 2083813"/>
            <a:gd name="connsiteY1" fmla="*/ 461961 h 819157"/>
            <a:gd name="connsiteX2" fmla="*/ 2024281 w 2083813"/>
            <a:gd name="connsiteY2" fmla="*/ 461961 h 819157"/>
            <a:gd name="connsiteX3" fmla="*/ 1027509 w 2083813"/>
            <a:gd name="connsiteY3" fmla="*/ 818247 h 819157"/>
            <a:gd name="connsiteX4" fmla="*/ 1905218 w 2083813"/>
            <a:gd name="connsiteY4" fmla="*/ 461961 h 819157"/>
            <a:gd name="connsiteX5" fmla="*/ 1845688 w 2083813"/>
            <a:gd name="connsiteY5" fmla="*/ 461961 h 819157"/>
            <a:gd name="connsiteX6" fmla="*/ 1906588 w 2083813"/>
            <a:gd name="connsiteY6" fmla="*/ 171448 h 819157"/>
            <a:gd name="connsiteX0" fmla="*/ 967978 w 2083813"/>
            <a:gd name="connsiteY0" fmla="*/ 819148 h 819157"/>
            <a:gd name="connsiteX1" fmla="*/ 0 w 2083813"/>
            <a:gd name="connsiteY1" fmla="*/ 342898 h 819157"/>
            <a:gd name="connsiteX2" fmla="*/ 119063 w 2083813"/>
            <a:gd name="connsiteY2" fmla="*/ 342898 h 819157"/>
            <a:gd name="connsiteX3" fmla="*/ 1087041 w 2083813"/>
            <a:gd name="connsiteY3" fmla="*/ 819148 h 819157"/>
            <a:gd name="connsiteX4" fmla="*/ 967978 w 2083813"/>
            <a:gd name="connsiteY4" fmla="*/ 819148 h 819157"/>
            <a:gd name="connsiteX0" fmla="*/ 1027509 w 2083813"/>
            <a:gd name="connsiteY0" fmla="*/ 818246 h 819157"/>
            <a:gd name="connsiteX1" fmla="*/ 1905218 w 2083813"/>
            <a:gd name="connsiteY1" fmla="*/ 461960 h 819157"/>
            <a:gd name="connsiteX2" fmla="*/ 1845688 w 2083813"/>
            <a:gd name="connsiteY2" fmla="*/ 461961 h 819157"/>
            <a:gd name="connsiteX3" fmla="*/ 1931988 w 2083813"/>
            <a:gd name="connsiteY3" fmla="*/ 196848 h 819157"/>
            <a:gd name="connsiteX4" fmla="*/ 2083813 w 2083813"/>
            <a:gd name="connsiteY4" fmla="*/ 461961 h 819157"/>
            <a:gd name="connsiteX5" fmla="*/ 2024281 w 2083813"/>
            <a:gd name="connsiteY5" fmla="*/ 461961 h 819157"/>
            <a:gd name="connsiteX6" fmla="*/ 1087040 w 2083813"/>
            <a:gd name="connsiteY6" fmla="*/ 819148 h 819157"/>
            <a:gd name="connsiteX7" fmla="*/ 967978 w 2083813"/>
            <a:gd name="connsiteY7" fmla="*/ 819148 h 819157"/>
            <a:gd name="connsiteX8" fmla="*/ 37045 w 2083813"/>
            <a:gd name="connsiteY8" fmla="*/ 44451 h 819157"/>
            <a:gd name="connsiteX9" fmla="*/ 137586 w 2083813"/>
            <a:gd name="connsiteY9" fmla="*/ 0 h 819157"/>
            <a:gd name="connsiteX10" fmla="*/ 1087041 w 2083813"/>
            <a:gd name="connsiteY10" fmla="*/ 819148 h 819157"/>
            <a:gd name="connsiteX0" fmla="*/ 1934374 w 2111599"/>
            <a:gd name="connsiteY0" fmla="*/ 253998 h 901707"/>
            <a:gd name="connsiteX1" fmla="*/ 2111599 w 2111599"/>
            <a:gd name="connsiteY1" fmla="*/ 544511 h 901707"/>
            <a:gd name="connsiteX2" fmla="*/ 2052067 w 2111599"/>
            <a:gd name="connsiteY2" fmla="*/ 544511 h 901707"/>
            <a:gd name="connsiteX3" fmla="*/ 1055295 w 2111599"/>
            <a:gd name="connsiteY3" fmla="*/ 900797 h 901707"/>
            <a:gd name="connsiteX4" fmla="*/ 1933004 w 2111599"/>
            <a:gd name="connsiteY4" fmla="*/ 544511 h 901707"/>
            <a:gd name="connsiteX5" fmla="*/ 1873474 w 2111599"/>
            <a:gd name="connsiteY5" fmla="*/ 544511 h 901707"/>
            <a:gd name="connsiteX6" fmla="*/ 1934374 w 2111599"/>
            <a:gd name="connsiteY6" fmla="*/ 253998 h 901707"/>
            <a:gd name="connsiteX0" fmla="*/ 995764 w 2111599"/>
            <a:gd name="connsiteY0" fmla="*/ 901698 h 901707"/>
            <a:gd name="connsiteX1" fmla="*/ 1 w 2111599"/>
            <a:gd name="connsiteY1" fmla="*/ 0 h 901707"/>
            <a:gd name="connsiteX2" fmla="*/ 146849 w 2111599"/>
            <a:gd name="connsiteY2" fmla="*/ 425448 h 901707"/>
            <a:gd name="connsiteX3" fmla="*/ 1114827 w 2111599"/>
            <a:gd name="connsiteY3" fmla="*/ 901698 h 901707"/>
            <a:gd name="connsiteX4" fmla="*/ 995764 w 2111599"/>
            <a:gd name="connsiteY4" fmla="*/ 901698 h 901707"/>
            <a:gd name="connsiteX0" fmla="*/ 1055295 w 2111599"/>
            <a:gd name="connsiteY0" fmla="*/ 900796 h 901707"/>
            <a:gd name="connsiteX1" fmla="*/ 1933004 w 2111599"/>
            <a:gd name="connsiteY1" fmla="*/ 544510 h 901707"/>
            <a:gd name="connsiteX2" fmla="*/ 1873474 w 2111599"/>
            <a:gd name="connsiteY2" fmla="*/ 544511 h 901707"/>
            <a:gd name="connsiteX3" fmla="*/ 1959774 w 2111599"/>
            <a:gd name="connsiteY3" fmla="*/ 279398 h 901707"/>
            <a:gd name="connsiteX4" fmla="*/ 2111599 w 2111599"/>
            <a:gd name="connsiteY4" fmla="*/ 544511 h 901707"/>
            <a:gd name="connsiteX5" fmla="*/ 2052067 w 2111599"/>
            <a:gd name="connsiteY5" fmla="*/ 544511 h 901707"/>
            <a:gd name="connsiteX6" fmla="*/ 1114826 w 2111599"/>
            <a:gd name="connsiteY6" fmla="*/ 901698 h 901707"/>
            <a:gd name="connsiteX7" fmla="*/ 995764 w 2111599"/>
            <a:gd name="connsiteY7" fmla="*/ 901698 h 901707"/>
            <a:gd name="connsiteX8" fmla="*/ 64831 w 2111599"/>
            <a:gd name="connsiteY8" fmla="*/ 127001 h 901707"/>
            <a:gd name="connsiteX9" fmla="*/ 165372 w 2111599"/>
            <a:gd name="connsiteY9" fmla="*/ 82550 h 901707"/>
            <a:gd name="connsiteX10" fmla="*/ 1114827 w 2111599"/>
            <a:gd name="connsiteY10" fmla="*/ 901698 h 901707"/>
            <a:gd name="connsiteX0" fmla="*/ 1934373 w 2111598"/>
            <a:gd name="connsiteY0" fmla="*/ 253998 h 901707"/>
            <a:gd name="connsiteX1" fmla="*/ 2111598 w 2111598"/>
            <a:gd name="connsiteY1" fmla="*/ 544511 h 901707"/>
            <a:gd name="connsiteX2" fmla="*/ 2052066 w 2111598"/>
            <a:gd name="connsiteY2" fmla="*/ 544511 h 901707"/>
            <a:gd name="connsiteX3" fmla="*/ 1055294 w 2111598"/>
            <a:gd name="connsiteY3" fmla="*/ 900797 h 901707"/>
            <a:gd name="connsiteX4" fmla="*/ 1933003 w 2111598"/>
            <a:gd name="connsiteY4" fmla="*/ 544511 h 901707"/>
            <a:gd name="connsiteX5" fmla="*/ 1873473 w 2111598"/>
            <a:gd name="connsiteY5" fmla="*/ 544511 h 901707"/>
            <a:gd name="connsiteX6" fmla="*/ 1934373 w 2111598"/>
            <a:gd name="connsiteY6" fmla="*/ 253998 h 901707"/>
            <a:gd name="connsiteX0" fmla="*/ 995763 w 2111598"/>
            <a:gd name="connsiteY0" fmla="*/ 901698 h 901707"/>
            <a:gd name="connsiteX1" fmla="*/ 0 w 2111598"/>
            <a:gd name="connsiteY1" fmla="*/ 0 h 901707"/>
            <a:gd name="connsiteX2" fmla="*/ 146848 w 2111598"/>
            <a:gd name="connsiteY2" fmla="*/ 82548 h 901707"/>
            <a:gd name="connsiteX3" fmla="*/ 1114826 w 2111598"/>
            <a:gd name="connsiteY3" fmla="*/ 901698 h 901707"/>
            <a:gd name="connsiteX4" fmla="*/ 995763 w 2111598"/>
            <a:gd name="connsiteY4" fmla="*/ 901698 h 901707"/>
            <a:gd name="connsiteX0" fmla="*/ 1055294 w 2111598"/>
            <a:gd name="connsiteY0" fmla="*/ 900796 h 901707"/>
            <a:gd name="connsiteX1" fmla="*/ 1933003 w 2111598"/>
            <a:gd name="connsiteY1" fmla="*/ 544510 h 901707"/>
            <a:gd name="connsiteX2" fmla="*/ 1873473 w 2111598"/>
            <a:gd name="connsiteY2" fmla="*/ 544511 h 901707"/>
            <a:gd name="connsiteX3" fmla="*/ 1959773 w 2111598"/>
            <a:gd name="connsiteY3" fmla="*/ 279398 h 901707"/>
            <a:gd name="connsiteX4" fmla="*/ 2111598 w 2111598"/>
            <a:gd name="connsiteY4" fmla="*/ 544511 h 901707"/>
            <a:gd name="connsiteX5" fmla="*/ 2052066 w 2111598"/>
            <a:gd name="connsiteY5" fmla="*/ 544511 h 901707"/>
            <a:gd name="connsiteX6" fmla="*/ 1114825 w 2111598"/>
            <a:gd name="connsiteY6" fmla="*/ 901698 h 901707"/>
            <a:gd name="connsiteX7" fmla="*/ 995763 w 2111598"/>
            <a:gd name="connsiteY7" fmla="*/ 901698 h 901707"/>
            <a:gd name="connsiteX8" fmla="*/ 64830 w 2111598"/>
            <a:gd name="connsiteY8" fmla="*/ 127001 h 901707"/>
            <a:gd name="connsiteX9" fmla="*/ 165371 w 2111598"/>
            <a:gd name="connsiteY9" fmla="*/ 82550 h 901707"/>
            <a:gd name="connsiteX10" fmla="*/ 1114826 w 2111598"/>
            <a:gd name="connsiteY10" fmla="*/ 901698 h 901707"/>
            <a:gd name="connsiteX0" fmla="*/ 1934373 w 2111598"/>
            <a:gd name="connsiteY0" fmla="*/ 253998 h 901707"/>
            <a:gd name="connsiteX1" fmla="*/ 2111598 w 2111598"/>
            <a:gd name="connsiteY1" fmla="*/ 544511 h 901707"/>
            <a:gd name="connsiteX2" fmla="*/ 2052066 w 2111598"/>
            <a:gd name="connsiteY2" fmla="*/ 544511 h 901707"/>
            <a:gd name="connsiteX3" fmla="*/ 1055294 w 2111598"/>
            <a:gd name="connsiteY3" fmla="*/ 900797 h 901707"/>
            <a:gd name="connsiteX4" fmla="*/ 1933003 w 2111598"/>
            <a:gd name="connsiteY4" fmla="*/ 544511 h 901707"/>
            <a:gd name="connsiteX5" fmla="*/ 1873473 w 2111598"/>
            <a:gd name="connsiteY5" fmla="*/ 544511 h 901707"/>
            <a:gd name="connsiteX6" fmla="*/ 1934373 w 2111598"/>
            <a:gd name="connsiteY6" fmla="*/ 253998 h 901707"/>
            <a:gd name="connsiteX0" fmla="*/ 995763 w 2111598"/>
            <a:gd name="connsiteY0" fmla="*/ 901698 h 901707"/>
            <a:gd name="connsiteX1" fmla="*/ 0 w 2111598"/>
            <a:gd name="connsiteY1" fmla="*/ 0 h 901707"/>
            <a:gd name="connsiteX2" fmla="*/ 146848 w 2111598"/>
            <a:gd name="connsiteY2" fmla="*/ 82548 h 901707"/>
            <a:gd name="connsiteX3" fmla="*/ 1114826 w 2111598"/>
            <a:gd name="connsiteY3" fmla="*/ 901698 h 901707"/>
            <a:gd name="connsiteX4" fmla="*/ 995763 w 2111598"/>
            <a:gd name="connsiteY4" fmla="*/ 901698 h 901707"/>
            <a:gd name="connsiteX0" fmla="*/ 1055294 w 2111598"/>
            <a:gd name="connsiteY0" fmla="*/ 900796 h 901707"/>
            <a:gd name="connsiteX1" fmla="*/ 1933003 w 2111598"/>
            <a:gd name="connsiteY1" fmla="*/ 544510 h 901707"/>
            <a:gd name="connsiteX2" fmla="*/ 1873473 w 2111598"/>
            <a:gd name="connsiteY2" fmla="*/ 544511 h 901707"/>
            <a:gd name="connsiteX3" fmla="*/ 2007331 w 2111598"/>
            <a:gd name="connsiteY3" fmla="*/ 101601 h 901707"/>
            <a:gd name="connsiteX4" fmla="*/ 2111598 w 2111598"/>
            <a:gd name="connsiteY4" fmla="*/ 544511 h 901707"/>
            <a:gd name="connsiteX5" fmla="*/ 2052066 w 2111598"/>
            <a:gd name="connsiteY5" fmla="*/ 544511 h 901707"/>
            <a:gd name="connsiteX6" fmla="*/ 1114825 w 2111598"/>
            <a:gd name="connsiteY6" fmla="*/ 901698 h 901707"/>
            <a:gd name="connsiteX7" fmla="*/ 995763 w 2111598"/>
            <a:gd name="connsiteY7" fmla="*/ 901698 h 901707"/>
            <a:gd name="connsiteX8" fmla="*/ 64830 w 2111598"/>
            <a:gd name="connsiteY8" fmla="*/ 127001 h 901707"/>
            <a:gd name="connsiteX9" fmla="*/ 165371 w 2111598"/>
            <a:gd name="connsiteY9" fmla="*/ 82550 h 901707"/>
            <a:gd name="connsiteX10" fmla="*/ 1114826 w 2111598"/>
            <a:gd name="connsiteY10" fmla="*/ 901698 h 901707"/>
            <a:gd name="connsiteX0" fmla="*/ 1962908 w 2111598"/>
            <a:gd name="connsiteY0" fmla="*/ 127001 h 901707"/>
            <a:gd name="connsiteX1" fmla="*/ 2111598 w 2111598"/>
            <a:gd name="connsiteY1" fmla="*/ 544511 h 901707"/>
            <a:gd name="connsiteX2" fmla="*/ 2052066 w 2111598"/>
            <a:gd name="connsiteY2" fmla="*/ 544511 h 901707"/>
            <a:gd name="connsiteX3" fmla="*/ 1055294 w 2111598"/>
            <a:gd name="connsiteY3" fmla="*/ 900797 h 901707"/>
            <a:gd name="connsiteX4" fmla="*/ 1933003 w 2111598"/>
            <a:gd name="connsiteY4" fmla="*/ 544511 h 901707"/>
            <a:gd name="connsiteX5" fmla="*/ 1873473 w 2111598"/>
            <a:gd name="connsiteY5" fmla="*/ 544511 h 901707"/>
            <a:gd name="connsiteX6" fmla="*/ 1962908 w 2111598"/>
            <a:gd name="connsiteY6" fmla="*/ 127001 h 901707"/>
            <a:gd name="connsiteX0" fmla="*/ 995763 w 2111598"/>
            <a:gd name="connsiteY0" fmla="*/ 901698 h 901707"/>
            <a:gd name="connsiteX1" fmla="*/ 0 w 2111598"/>
            <a:gd name="connsiteY1" fmla="*/ 0 h 901707"/>
            <a:gd name="connsiteX2" fmla="*/ 146848 w 2111598"/>
            <a:gd name="connsiteY2" fmla="*/ 82548 h 901707"/>
            <a:gd name="connsiteX3" fmla="*/ 1114826 w 2111598"/>
            <a:gd name="connsiteY3" fmla="*/ 901698 h 901707"/>
            <a:gd name="connsiteX4" fmla="*/ 995763 w 2111598"/>
            <a:gd name="connsiteY4" fmla="*/ 901698 h 901707"/>
            <a:gd name="connsiteX0" fmla="*/ 1055294 w 2111598"/>
            <a:gd name="connsiteY0" fmla="*/ 900796 h 901707"/>
            <a:gd name="connsiteX1" fmla="*/ 1933003 w 2111598"/>
            <a:gd name="connsiteY1" fmla="*/ 544510 h 901707"/>
            <a:gd name="connsiteX2" fmla="*/ 1873473 w 2111598"/>
            <a:gd name="connsiteY2" fmla="*/ 544511 h 901707"/>
            <a:gd name="connsiteX3" fmla="*/ 2007331 w 2111598"/>
            <a:gd name="connsiteY3" fmla="*/ 101601 h 901707"/>
            <a:gd name="connsiteX4" fmla="*/ 2111598 w 2111598"/>
            <a:gd name="connsiteY4" fmla="*/ 544511 h 901707"/>
            <a:gd name="connsiteX5" fmla="*/ 2052066 w 2111598"/>
            <a:gd name="connsiteY5" fmla="*/ 544511 h 901707"/>
            <a:gd name="connsiteX6" fmla="*/ 1114825 w 2111598"/>
            <a:gd name="connsiteY6" fmla="*/ 901698 h 901707"/>
            <a:gd name="connsiteX7" fmla="*/ 995763 w 2111598"/>
            <a:gd name="connsiteY7" fmla="*/ 901698 h 901707"/>
            <a:gd name="connsiteX8" fmla="*/ 64830 w 2111598"/>
            <a:gd name="connsiteY8" fmla="*/ 127001 h 901707"/>
            <a:gd name="connsiteX9" fmla="*/ 165371 w 2111598"/>
            <a:gd name="connsiteY9" fmla="*/ 82550 h 901707"/>
            <a:gd name="connsiteX10" fmla="*/ 1114826 w 2111598"/>
            <a:gd name="connsiteY10" fmla="*/ 901698 h 90170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2111598" h="901707" stroke="0" extrusionOk="0">
              <a:moveTo>
                <a:pt x="1962908" y="127001"/>
              </a:moveTo>
              <a:lnTo>
                <a:pt x="2111598" y="544511"/>
              </a:lnTo>
              <a:lnTo>
                <a:pt x="2052066" y="544511"/>
              </a:lnTo>
              <a:cubicBezTo>
                <a:pt x="1936142" y="765406"/>
                <a:pt x="1518110" y="914828"/>
                <a:pt x="1055294" y="900797"/>
              </a:cubicBezTo>
              <a:cubicBezTo>
                <a:pt x="1473832" y="888109"/>
                <a:pt x="1828170" y="744273"/>
                <a:pt x="1933003" y="544511"/>
              </a:cubicBezTo>
              <a:lnTo>
                <a:pt x="1873473" y="544511"/>
              </a:lnTo>
              <a:lnTo>
                <a:pt x="1962908" y="127001"/>
              </a:lnTo>
              <a:close/>
            </a:path>
            <a:path w="2111598" h="901707" fill="darkenLess" stroke="0" extrusionOk="0">
              <a:moveTo>
                <a:pt x="995763" y="901698"/>
              </a:moveTo>
              <a:cubicBezTo>
                <a:pt x="461164" y="901698"/>
                <a:pt x="0" y="263026"/>
                <a:pt x="0" y="0"/>
              </a:cubicBezTo>
              <a:lnTo>
                <a:pt x="146848" y="82548"/>
              </a:lnTo>
              <a:cubicBezTo>
                <a:pt x="146848" y="345574"/>
                <a:pt x="580227" y="901698"/>
                <a:pt x="1114826" y="901698"/>
              </a:cubicBezTo>
              <a:lnTo>
                <a:pt x="995763" y="901698"/>
              </a:lnTo>
              <a:close/>
            </a:path>
            <a:path w="2111598" h="901707" fill="none" extrusionOk="0">
              <a:moveTo>
                <a:pt x="1055294" y="900796"/>
              </a:moveTo>
              <a:cubicBezTo>
                <a:pt x="1473832" y="888108"/>
                <a:pt x="1828170" y="744272"/>
                <a:pt x="1933003" y="544510"/>
              </a:cubicBezTo>
              <a:lnTo>
                <a:pt x="1873473" y="544511"/>
              </a:lnTo>
              <a:lnTo>
                <a:pt x="2007331" y="101601"/>
              </a:lnTo>
              <a:lnTo>
                <a:pt x="2111598" y="544511"/>
              </a:lnTo>
              <a:lnTo>
                <a:pt x="2052066" y="544511"/>
              </a:lnTo>
              <a:cubicBezTo>
                <a:pt x="1941717" y="754784"/>
                <a:pt x="1556222" y="901698"/>
                <a:pt x="1114825" y="901698"/>
              </a:cubicBezTo>
              <a:lnTo>
                <a:pt x="995763" y="901698"/>
              </a:lnTo>
              <a:cubicBezTo>
                <a:pt x="461164" y="901698"/>
                <a:pt x="64830" y="390027"/>
                <a:pt x="64830" y="127001"/>
              </a:cubicBezTo>
              <a:lnTo>
                <a:pt x="165371" y="82550"/>
              </a:lnTo>
              <a:cubicBezTo>
                <a:pt x="165371" y="345576"/>
                <a:pt x="580227" y="901698"/>
                <a:pt x="1114826" y="901698"/>
              </a:cubicBezTo>
            </a:path>
          </a:pathLst>
        </a:custGeom>
        <a:solidFill>
          <a:schemeClr val="accent5">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590550</xdr:colOff>
      <xdr:row>14</xdr:row>
      <xdr:rowOff>736600</xdr:rowOff>
    </xdr:from>
    <xdr:to>
      <xdr:col>9</xdr:col>
      <xdr:colOff>82550</xdr:colOff>
      <xdr:row>15</xdr:row>
      <xdr:rowOff>279401</xdr:rowOff>
    </xdr:to>
    <xdr:sp macro="" textlink="">
      <xdr:nvSpPr>
        <xdr:cNvPr id="5" name="Arrow: Curved Up 13">
          <a:extLst>
            <a:ext uri="{FF2B5EF4-FFF2-40B4-BE49-F238E27FC236}">
              <a16:creationId xmlns:a16="http://schemas.microsoft.com/office/drawing/2014/main" id="{AE7BAA15-4336-4EB3-85B9-70561EA46EBD}"/>
            </a:ext>
          </a:extLst>
        </xdr:cNvPr>
        <xdr:cNvSpPr/>
      </xdr:nvSpPr>
      <xdr:spPr>
        <a:xfrm rot="360738" flipH="1">
          <a:off x="8928100" y="5238750"/>
          <a:ext cx="1511300" cy="457201"/>
        </a:xfrm>
        <a:custGeom>
          <a:avLst/>
          <a:gdLst>
            <a:gd name="connsiteX0" fmla="*/ 1995488 w 2114550"/>
            <a:gd name="connsiteY0" fmla="*/ 0 h 476250"/>
            <a:gd name="connsiteX1" fmla="*/ 2083813 w 2114550"/>
            <a:gd name="connsiteY1" fmla="*/ 119063 h 476250"/>
            <a:gd name="connsiteX2" fmla="*/ 2024281 w 2114550"/>
            <a:gd name="connsiteY2" fmla="*/ 119063 h 476250"/>
            <a:gd name="connsiteX3" fmla="*/ 1027509 w 2114550"/>
            <a:gd name="connsiteY3" fmla="*/ 475349 h 476250"/>
            <a:gd name="connsiteX4" fmla="*/ 1905218 w 2114550"/>
            <a:gd name="connsiteY4" fmla="*/ 119063 h 476250"/>
            <a:gd name="connsiteX5" fmla="*/ 1845688 w 2114550"/>
            <a:gd name="connsiteY5" fmla="*/ 119063 h 476250"/>
            <a:gd name="connsiteX6" fmla="*/ 1995488 w 2114550"/>
            <a:gd name="connsiteY6" fmla="*/ 0 h 476250"/>
            <a:gd name="connsiteX0" fmla="*/ 967978 w 2114550"/>
            <a:gd name="connsiteY0" fmla="*/ 476250 h 476250"/>
            <a:gd name="connsiteX1" fmla="*/ 0 w 2114550"/>
            <a:gd name="connsiteY1" fmla="*/ 0 h 476250"/>
            <a:gd name="connsiteX2" fmla="*/ 119063 w 2114550"/>
            <a:gd name="connsiteY2" fmla="*/ 0 h 476250"/>
            <a:gd name="connsiteX3" fmla="*/ 1087041 w 2114550"/>
            <a:gd name="connsiteY3" fmla="*/ 476250 h 476250"/>
            <a:gd name="connsiteX4" fmla="*/ 967978 w 2114550"/>
            <a:gd name="connsiteY4" fmla="*/ 476250 h 476250"/>
            <a:gd name="connsiteX0" fmla="*/ 1027509 w 2114550"/>
            <a:gd name="connsiteY0" fmla="*/ 475348 h 476250"/>
            <a:gd name="connsiteX1" fmla="*/ 1905218 w 2114550"/>
            <a:gd name="connsiteY1" fmla="*/ 119062 h 476250"/>
            <a:gd name="connsiteX2" fmla="*/ 1845688 w 2114550"/>
            <a:gd name="connsiteY2" fmla="*/ 119063 h 476250"/>
            <a:gd name="connsiteX3" fmla="*/ 1995488 w 2114550"/>
            <a:gd name="connsiteY3" fmla="*/ 0 h 476250"/>
            <a:gd name="connsiteX4" fmla="*/ 2083813 w 2114550"/>
            <a:gd name="connsiteY4" fmla="*/ 119063 h 476250"/>
            <a:gd name="connsiteX5" fmla="*/ 2024281 w 2114550"/>
            <a:gd name="connsiteY5" fmla="*/ 119063 h 476250"/>
            <a:gd name="connsiteX6" fmla="*/ 1087040 w 2114550"/>
            <a:gd name="connsiteY6" fmla="*/ 476250 h 476250"/>
            <a:gd name="connsiteX7" fmla="*/ 967978 w 2114550"/>
            <a:gd name="connsiteY7" fmla="*/ 476250 h 476250"/>
            <a:gd name="connsiteX8" fmla="*/ 0 w 2114550"/>
            <a:gd name="connsiteY8" fmla="*/ 0 h 476250"/>
            <a:gd name="connsiteX9" fmla="*/ 119063 w 2114550"/>
            <a:gd name="connsiteY9" fmla="*/ 0 h 476250"/>
            <a:gd name="connsiteX10" fmla="*/ 1087041 w 2114550"/>
            <a:gd name="connsiteY10" fmla="*/ 476250 h 476250"/>
            <a:gd name="connsiteX0" fmla="*/ 1995488 w 2083813"/>
            <a:gd name="connsiteY0" fmla="*/ 203200 h 679459"/>
            <a:gd name="connsiteX1" fmla="*/ 2083813 w 2083813"/>
            <a:gd name="connsiteY1" fmla="*/ 322263 h 679459"/>
            <a:gd name="connsiteX2" fmla="*/ 2024281 w 2083813"/>
            <a:gd name="connsiteY2" fmla="*/ 322263 h 679459"/>
            <a:gd name="connsiteX3" fmla="*/ 1027509 w 2083813"/>
            <a:gd name="connsiteY3" fmla="*/ 678549 h 679459"/>
            <a:gd name="connsiteX4" fmla="*/ 1905218 w 2083813"/>
            <a:gd name="connsiteY4" fmla="*/ 322263 h 679459"/>
            <a:gd name="connsiteX5" fmla="*/ 1845688 w 2083813"/>
            <a:gd name="connsiteY5" fmla="*/ 322263 h 679459"/>
            <a:gd name="connsiteX6" fmla="*/ 1995488 w 2083813"/>
            <a:gd name="connsiteY6" fmla="*/ 203200 h 679459"/>
            <a:gd name="connsiteX0" fmla="*/ 967978 w 2083813"/>
            <a:gd name="connsiteY0" fmla="*/ 679450 h 679459"/>
            <a:gd name="connsiteX1" fmla="*/ 0 w 2083813"/>
            <a:gd name="connsiteY1" fmla="*/ 203200 h 679459"/>
            <a:gd name="connsiteX2" fmla="*/ 119063 w 2083813"/>
            <a:gd name="connsiteY2" fmla="*/ 203200 h 679459"/>
            <a:gd name="connsiteX3" fmla="*/ 1087041 w 2083813"/>
            <a:gd name="connsiteY3" fmla="*/ 679450 h 679459"/>
            <a:gd name="connsiteX4" fmla="*/ 967978 w 2083813"/>
            <a:gd name="connsiteY4" fmla="*/ 679450 h 679459"/>
            <a:gd name="connsiteX0" fmla="*/ 1027509 w 2083813"/>
            <a:gd name="connsiteY0" fmla="*/ 678548 h 679459"/>
            <a:gd name="connsiteX1" fmla="*/ 1905218 w 2083813"/>
            <a:gd name="connsiteY1" fmla="*/ 322262 h 679459"/>
            <a:gd name="connsiteX2" fmla="*/ 1845688 w 2083813"/>
            <a:gd name="connsiteY2" fmla="*/ 322263 h 679459"/>
            <a:gd name="connsiteX3" fmla="*/ 1951038 w 2083813"/>
            <a:gd name="connsiteY3" fmla="*/ 0 h 679459"/>
            <a:gd name="connsiteX4" fmla="*/ 2083813 w 2083813"/>
            <a:gd name="connsiteY4" fmla="*/ 322263 h 679459"/>
            <a:gd name="connsiteX5" fmla="*/ 2024281 w 2083813"/>
            <a:gd name="connsiteY5" fmla="*/ 322263 h 679459"/>
            <a:gd name="connsiteX6" fmla="*/ 1087040 w 2083813"/>
            <a:gd name="connsiteY6" fmla="*/ 679450 h 679459"/>
            <a:gd name="connsiteX7" fmla="*/ 967978 w 2083813"/>
            <a:gd name="connsiteY7" fmla="*/ 679450 h 679459"/>
            <a:gd name="connsiteX8" fmla="*/ 0 w 2083813"/>
            <a:gd name="connsiteY8" fmla="*/ 203200 h 679459"/>
            <a:gd name="connsiteX9" fmla="*/ 119063 w 2083813"/>
            <a:gd name="connsiteY9" fmla="*/ 203200 h 679459"/>
            <a:gd name="connsiteX10" fmla="*/ 1087041 w 2083813"/>
            <a:gd name="connsiteY10" fmla="*/ 679450 h 679459"/>
            <a:gd name="connsiteX0" fmla="*/ 1995488 w 2083813"/>
            <a:gd name="connsiteY0" fmla="*/ 146050 h 622309"/>
            <a:gd name="connsiteX1" fmla="*/ 2083813 w 2083813"/>
            <a:gd name="connsiteY1" fmla="*/ 265113 h 622309"/>
            <a:gd name="connsiteX2" fmla="*/ 2024281 w 2083813"/>
            <a:gd name="connsiteY2" fmla="*/ 265113 h 622309"/>
            <a:gd name="connsiteX3" fmla="*/ 1027509 w 2083813"/>
            <a:gd name="connsiteY3" fmla="*/ 621399 h 622309"/>
            <a:gd name="connsiteX4" fmla="*/ 1905218 w 2083813"/>
            <a:gd name="connsiteY4" fmla="*/ 265113 h 622309"/>
            <a:gd name="connsiteX5" fmla="*/ 1845688 w 2083813"/>
            <a:gd name="connsiteY5" fmla="*/ 265113 h 622309"/>
            <a:gd name="connsiteX6" fmla="*/ 1995488 w 2083813"/>
            <a:gd name="connsiteY6" fmla="*/ 146050 h 622309"/>
            <a:gd name="connsiteX0" fmla="*/ 967978 w 2083813"/>
            <a:gd name="connsiteY0" fmla="*/ 622300 h 622309"/>
            <a:gd name="connsiteX1" fmla="*/ 0 w 2083813"/>
            <a:gd name="connsiteY1" fmla="*/ 146050 h 622309"/>
            <a:gd name="connsiteX2" fmla="*/ 119063 w 2083813"/>
            <a:gd name="connsiteY2" fmla="*/ 146050 h 622309"/>
            <a:gd name="connsiteX3" fmla="*/ 1087041 w 2083813"/>
            <a:gd name="connsiteY3" fmla="*/ 622300 h 622309"/>
            <a:gd name="connsiteX4" fmla="*/ 967978 w 2083813"/>
            <a:gd name="connsiteY4" fmla="*/ 622300 h 622309"/>
            <a:gd name="connsiteX0" fmla="*/ 1027509 w 2083813"/>
            <a:gd name="connsiteY0" fmla="*/ 621398 h 622309"/>
            <a:gd name="connsiteX1" fmla="*/ 1905218 w 2083813"/>
            <a:gd name="connsiteY1" fmla="*/ 265112 h 622309"/>
            <a:gd name="connsiteX2" fmla="*/ 1845688 w 2083813"/>
            <a:gd name="connsiteY2" fmla="*/ 265113 h 622309"/>
            <a:gd name="connsiteX3" fmla="*/ 1931988 w 2083813"/>
            <a:gd name="connsiteY3" fmla="*/ 0 h 622309"/>
            <a:gd name="connsiteX4" fmla="*/ 2083813 w 2083813"/>
            <a:gd name="connsiteY4" fmla="*/ 265113 h 622309"/>
            <a:gd name="connsiteX5" fmla="*/ 2024281 w 2083813"/>
            <a:gd name="connsiteY5" fmla="*/ 265113 h 622309"/>
            <a:gd name="connsiteX6" fmla="*/ 1087040 w 2083813"/>
            <a:gd name="connsiteY6" fmla="*/ 622300 h 622309"/>
            <a:gd name="connsiteX7" fmla="*/ 967978 w 2083813"/>
            <a:gd name="connsiteY7" fmla="*/ 622300 h 622309"/>
            <a:gd name="connsiteX8" fmla="*/ 0 w 2083813"/>
            <a:gd name="connsiteY8" fmla="*/ 146050 h 622309"/>
            <a:gd name="connsiteX9" fmla="*/ 119063 w 2083813"/>
            <a:gd name="connsiteY9" fmla="*/ 146050 h 622309"/>
            <a:gd name="connsiteX10" fmla="*/ 1087041 w 2083813"/>
            <a:gd name="connsiteY10" fmla="*/ 622300 h 622309"/>
            <a:gd name="connsiteX0" fmla="*/ 1906588 w 2083813"/>
            <a:gd name="connsiteY0" fmla="*/ 0 h 647709"/>
            <a:gd name="connsiteX1" fmla="*/ 2083813 w 2083813"/>
            <a:gd name="connsiteY1" fmla="*/ 290513 h 647709"/>
            <a:gd name="connsiteX2" fmla="*/ 2024281 w 2083813"/>
            <a:gd name="connsiteY2" fmla="*/ 290513 h 647709"/>
            <a:gd name="connsiteX3" fmla="*/ 1027509 w 2083813"/>
            <a:gd name="connsiteY3" fmla="*/ 646799 h 647709"/>
            <a:gd name="connsiteX4" fmla="*/ 1905218 w 2083813"/>
            <a:gd name="connsiteY4" fmla="*/ 290513 h 647709"/>
            <a:gd name="connsiteX5" fmla="*/ 1845688 w 2083813"/>
            <a:gd name="connsiteY5" fmla="*/ 290513 h 647709"/>
            <a:gd name="connsiteX6" fmla="*/ 1906588 w 2083813"/>
            <a:gd name="connsiteY6" fmla="*/ 0 h 647709"/>
            <a:gd name="connsiteX0" fmla="*/ 967978 w 2083813"/>
            <a:gd name="connsiteY0" fmla="*/ 647700 h 647709"/>
            <a:gd name="connsiteX1" fmla="*/ 0 w 2083813"/>
            <a:gd name="connsiteY1" fmla="*/ 171450 h 647709"/>
            <a:gd name="connsiteX2" fmla="*/ 119063 w 2083813"/>
            <a:gd name="connsiteY2" fmla="*/ 171450 h 647709"/>
            <a:gd name="connsiteX3" fmla="*/ 1087041 w 2083813"/>
            <a:gd name="connsiteY3" fmla="*/ 647700 h 647709"/>
            <a:gd name="connsiteX4" fmla="*/ 967978 w 2083813"/>
            <a:gd name="connsiteY4" fmla="*/ 647700 h 647709"/>
            <a:gd name="connsiteX0" fmla="*/ 1027509 w 2083813"/>
            <a:gd name="connsiteY0" fmla="*/ 646798 h 647709"/>
            <a:gd name="connsiteX1" fmla="*/ 1905218 w 2083813"/>
            <a:gd name="connsiteY1" fmla="*/ 290512 h 647709"/>
            <a:gd name="connsiteX2" fmla="*/ 1845688 w 2083813"/>
            <a:gd name="connsiteY2" fmla="*/ 290513 h 647709"/>
            <a:gd name="connsiteX3" fmla="*/ 1931988 w 2083813"/>
            <a:gd name="connsiteY3" fmla="*/ 25400 h 647709"/>
            <a:gd name="connsiteX4" fmla="*/ 2083813 w 2083813"/>
            <a:gd name="connsiteY4" fmla="*/ 290513 h 647709"/>
            <a:gd name="connsiteX5" fmla="*/ 2024281 w 2083813"/>
            <a:gd name="connsiteY5" fmla="*/ 290513 h 647709"/>
            <a:gd name="connsiteX6" fmla="*/ 1087040 w 2083813"/>
            <a:gd name="connsiteY6" fmla="*/ 647700 h 647709"/>
            <a:gd name="connsiteX7" fmla="*/ 967978 w 2083813"/>
            <a:gd name="connsiteY7" fmla="*/ 647700 h 647709"/>
            <a:gd name="connsiteX8" fmla="*/ 0 w 2083813"/>
            <a:gd name="connsiteY8" fmla="*/ 171450 h 647709"/>
            <a:gd name="connsiteX9" fmla="*/ 119063 w 2083813"/>
            <a:gd name="connsiteY9" fmla="*/ 171450 h 647709"/>
            <a:gd name="connsiteX10" fmla="*/ 1087041 w 2083813"/>
            <a:gd name="connsiteY10" fmla="*/ 647700 h 64770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2083813" h="647709" stroke="0" extrusionOk="0">
              <a:moveTo>
                <a:pt x="1906588" y="0"/>
              </a:moveTo>
              <a:lnTo>
                <a:pt x="2083813" y="290513"/>
              </a:lnTo>
              <a:lnTo>
                <a:pt x="2024281" y="290513"/>
              </a:lnTo>
              <a:cubicBezTo>
                <a:pt x="1908357" y="511408"/>
                <a:pt x="1490325" y="660830"/>
                <a:pt x="1027509" y="646799"/>
              </a:cubicBezTo>
              <a:cubicBezTo>
                <a:pt x="1446047" y="634111"/>
                <a:pt x="1800385" y="490275"/>
                <a:pt x="1905218" y="290513"/>
              </a:cubicBezTo>
              <a:lnTo>
                <a:pt x="1845688" y="290513"/>
              </a:lnTo>
              <a:lnTo>
                <a:pt x="1906588" y="0"/>
              </a:lnTo>
              <a:close/>
            </a:path>
            <a:path w="2083813" h="647709" fill="darkenLess" stroke="0" extrusionOk="0">
              <a:moveTo>
                <a:pt x="967978" y="647700"/>
              </a:moveTo>
              <a:cubicBezTo>
                <a:pt x="433379" y="647700"/>
                <a:pt x="0" y="434476"/>
                <a:pt x="0" y="171450"/>
              </a:cubicBezTo>
              <a:lnTo>
                <a:pt x="119063" y="171450"/>
              </a:lnTo>
              <a:cubicBezTo>
                <a:pt x="119063" y="434476"/>
                <a:pt x="552442" y="647700"/>
                <a:pt x="1087041" y="647700"/>
              </a:cubicBezTo>
              <a:lnTo>
                <a:pt x="967978" y="647700"/>
              </a:lnTo>
              <a:close/>
            </a:path>
            <a:path w="2083813" h="647709" fill="none" extrusionOk="0">
              <a:moveTo>
                <a:pt x="1027509" y="646798"/>
              </a:moveTo>
              <a:cubicBezTo>
                <a:pt x="1446047" y="634110"/>
                <a:pt x="1800385" y="490274"/>
                <a:pt x="1905218" y="290512"/>
              </a:cubicBezTo>
              <a:lnTo>
                <a:pt x="1845688" y="290513"/>
              </a:lnTo>
              <a:lnTo>
                <a:pt x="1931988" y="25400"/>
              </a:lnTo>
              <a:lnTo>
                <a:pt x="2083813" y="290513"/>
              </a:lnTo>
              <a:lnTo>
                <a:pt x="2024281" y="290513"/>
              </a:lnTo>
              <a:cubicBezTo>
                <a:pt x="1913932" y="500786"/>
                <a:pt x="1528437" y="647700"/>
                <a:pt x="1087040" y="647700"/>
              </a:cubicBezTo>
              <a:lnTo>
                <a:pt x="967978" y="647700"/>
              </a:lnTo>
              <a:cubicBezTo>
                <a:pt x="433379" y="647700"/>
                <a:pt x="0" y="434476"/>
                <a:pt x="0" y="171450"/>
              </a:cubicBezTo>
              <a:lnTo>
                <a:pt x="119063" y="171450"/>
              </a:lnTo>
              <a:cubicBezTo>
                <a:pt x="119063" y="434476"/>
                <a:pt x="552442" y="647700"/>
                <a:pt x="1087041" y="647700"/>
              </a:cubicBezTo>
            </a:path>
          </a:pathLst>
        </a:custGeom>
        <a:solidFill>
          <a:schemeClr val="accent2">
            <a:lumMod val="75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oneCellAnchor>
    <xdr:from>
      <xdr:col>6</xdr:col>
      <xdr:colOff>685800</xdr:colOff>
      <xdr:row>14</xdr:row>
      <xdr:rowOff>0</xdr:rowOff>
    </xdr:from>
    <xdr:ext cx="184731" cy="264560"/>
    <xdr:sp macro="" textlink="">
      <xdr:nvSpPr>
        <xdr:cNvPr id="6" name="TextBox 5">
          <a:extLst>
            <a:ext uri="{FF2B5EF4-FFF2-40B4-BE49-F238E27FC236}">
              <a16:creationId xmlns:a16="http://schemas.microsoft.com/office/drawing/2014/main" id="{9598A22C-C218-4A0D-89BB-D63F37804CDD}"/>
            </a:ext>
          </a:extLst>
        </xdr:cNvPr>
        <xdr:cNvSpPr txBox="1"/>
      </xdr:nvSpPr>
      <xdr:spPr>
        <a:xfrm>
          <a:off x="7099300" y="55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7</xdr:col>
      <xdr:colOff>1072635</xdr:colOff>
      <xdr:row>16</xdr:row>
      <xdr:rowOff>265171</xdr:rowOff>
    </xdr:from>
    <xdr:to>
      <xdr:col>8</xdr:col>
      <xdr:colOff>615724</xdr:colOff>
      <xdr:row>19</xdr:row>
      <xdr:rowOff>93721</xdr:rowOff>
    </xdr:to>
    <xdr:sp macro="" textlink="">
      <xdr:nvSpPr>
        <xdr:cNvPr id="7" name="Arrow: Curved Up 13">
          <a:extLst>
            <a:ext uri="{FF2B5EF4-FFF2-40B4-BE49-F238E27FC236}">
              <a16:creationId xmlns:a16="http://schemas.microsoft.com/office/drawing/2014/main" id="{642C28C3-D08B-42A0-AF76-31FCAB4A7D24}"/>
            </a:ext>
          </a:extLst>
        </xdr:cNvPr>
        <xdr:cNvSpPr/>
      </xdr:nvSpPr>
      <xdr:spPr>
        <a:xfrm rot="16200000">
          <a:off x="9235705" y="6395951"/>
          <a:ext cx="1016000" cy="667039"/>
        </a:xfrm>
        <a:custGeom>
          <a:avLst/>
          <a:gdLst>
            <a:gd name="connsiteX0" fmla="*/ 1995488 w 2114550"/>
            <a:gd name="connsiteY0" fmla="*/ 0 h 476250"/>
            <a:gd name="connsiteX1" fmla="*/ 2083813 w 2114550"/>
            <a:gd name="connsiteY1" fmla="*/ 119063 h 476250"/>
            <a:gd name="connsiteX2" fmla="*/ 2024281 w 2114550"/>
            <a:gd name="connsiteY2" fmla="*/ 119063 h 476250"/>
            <a:gd name="connsiteX3" fmla="*/ 1027509 w 2114550"/>
            <a:gd name="connsiteY3" fmla="*/ 475349 h 476250"/>
            <a:gd name="connsiteX4" fmla="*/ 1905218 w 2114550"/>
            <a:gd name="connsiteY4" fmla="*/ 119063 h 476250"/>
            <a:gd name="connsiteX5" fmla="*/ 1845688 w 2114550"/>
            <a:gd name="connsiteY5" fmla="*/ 119063 h 476250"/>
            <a:gd name="connsiteX6" fmla="*/ 1995488 w 2114550"/>
            <a:gd name="connsiteY6" fmla="*/ 0 h 476250"/>
            <a:gd name="connsiteX0" fmla="*/ 967978 w 2114550"/>
            <a:gd name="connsiteY0" fmla="*/ 476250 h 476250"/>
            <a:gd name="connsiteX1" fmla="*/ 0 w 2114550"/>
            <a:gd name="connsiteY1" fmla="*/ 0 h 476250"/>
            <a:gd name="connsiteX2" fmla="*/ 119063 w 2114550"/>
            <a:gd name="connsiteY2" fmla="*/ 0 h 476250"/>
            <a:gd name="connsiteX3" fmla="*/ 1087041 w 2114550"/>
            <a:gd name="connsiteY3" fmla="*/ 476250 h 476250"/>
            <a:gd name="connsiteX4" fmla="*/ 967978 w 2114550"/>
            <a:gd name="connsiteY4" fmla="*/ 476250 h 476250"/>
            <a:gd name="connsiteX0" fmla="*/ 1027509 w 2114550"/>
            <a:gd name="connsiteY0" fmla="*/ 475348 h 476250"/>
            <a:gd name="connsiteX1" fmla="*/ 1905218 w 2114550"/>
            <a:gd name="connsiteY1" fmla="*/ 119062 h 476250"/>
            <a:gd name="connsiteX2" fmla="*/ 1845688 w 2114550"/>
            <a:gd name="connsiteY2" fmla="*/ 119063 h 476250"/>
            <a:gd name="connsiteX3" fmla="*/ 1995488 w 2114550"/>
            <a:gd name="connsiteY3" fmla="*/ 0 h 476250"/>
            <a:gd name="connsiteX4" fmla="*/ 2083813 w 2114550"/>
            <a:gd name="connsiteY4" fmla="*/ 119063 h 476250"/>
            <a:gd name="connsiteX5" fmla="*/ 2024281 w 2114550"/>
            <a:gd name="connsiteY5" fmla="*/ 119063 h 476250"/>
            <a:gd name="connsiteX6" fmla="*/ 1087040 w 2114550"/>
            <a:gd name="connsiteY6" fmla="*/ 476250 h 476250"/>
            <a:gd name="connsiteX7" fmla="*/ 967978 w 2114550"/>
            <a:gd name="connsiteY7" fmla="*/ 476250 h 476250"/>
            <a:gd name="connsiteX8" fmla="*/ 0 w 2114550"/>
            <a:gd name="connsiteY8" fmla="*/ 0 h 476250"/>
            <a:gd name="connsiteX9" fmla="*/ 119063 w 2114550"/>
            <a:gd name="connsiteY9" fmla="*/ 0 h 476250"/>
            <a:gd name="connsiteX10" fmla="*/ 1087041 w 2114550"/>
            <a:gd name="connsiteY10" fmla="*/ 476250 h 476250"/>
            <a:gd name="connsiteX0" fmla="*/ 1995488 w 2083813"/>
            <a:gd name="connsiteY0" fmla="*/ 203200 h 679459"/>
            <a:gd name="connsiteX1" fmla="*/ 2083813 w 2083813"/>
            <a:gd name="connsiteY1" fmla="*/ 322263 h 679459"/>
            <a:gd name="connsiteX2" fmla="*/ 2024281 w 2083813"/>
            <a:gd name="connsiteY2" fmla="*/ 322263 h 679459"/>
            <a:gd name="connsiteX3" fmla="*/ 1027509 w 2083813"/>
            <a:gd name="connsiteY3" fmla="*/ 678549 h 679459"/>
            <a:gd name="connsiteX4" fmla="*/ 1905218 w 2083813"/>
            <a:gd name="connsiteY4" fmla="*/ 322263 h 679459"/>
            <a:gd name="connsiteX5" fmla="*/ 1845688 w 2083813"/>
            <a:gd name="connsiteY5" fmla="*/ 322263 h 679459"/>
            <a:gd name="connsiteX6" fmla="*/ 1995488 w 2083813"/>
            <a:gd name="connsiteY6" fmla="*/ 203200 h 679459"/>
            <a:gd name="connsiteX0" fmla="*/ 967978 w 2083813"/>
            <a:gd name="connsiteY0" fmla="*/ 679450 h 679459"/>
            <a:gd name="connsiteX1" fmla="*/ 0 w 2083813"/>
            <a:gd name="connsiteY1" fmla="*/ 203200 h 679459"/>
            <a:gd name="connsiteX2" fmla="*/ 119063 w 2083813"/>
            <a:gd name="connsiteY2" fmla="*/ 203200 h 679459"/>
            <a:gd name="connsiteX3" fmla="*/ 1087041 w 2083813"/>
            <a:gd name="connsiteY3" fmla="*/ 679450 h 679459"/>
            <a:gd name="connsiteX4" fmla="*/ 967978 w 2083813"/>
            <a:gd name="connsiteY4" fmla="*/ 679450 h 679459"/>
            <a:gd name="connsiteX0" fmla="*/ 1027509 w 2083813"/>
            <a:gd name="connsiteY0" fmla="*/ 678548 h 679459"/>
            <a:gd name="connsiteX1" fmla="*/ 1905218 w 2083813"/>
            <a:gd name="connsiteY1" fmla="*/ 322262 h 679459"/>
            <a:gd name="connsiteX2" fmla="*/ 1845688 w 2083813"/>
            <a:gd name="connsiteY2" fmla="*/ 322263 h 679459"/>
            <a:gd name="connsiteX3" fmla="*/ 1951038 w 2083813"/>
            <a:gd name="connsiteY3" fmla="*/ 0 h 679459"/>
            <a:gd name="connsiteX4" fmla="*/ 2083813 w 2083813"/>
            <a:gd name="connsiteY4" fmla="*/ 322263 h 679459"/>
            <a:gd name="connsiteX5" fmla="*/ 2024281 w 2083813"/>
            <a:gd name="connsiteY5" fmla="*/ 322263 h 679459"/>
            <a:gd name="connsiteX6" fmla="*/ 1087040 w 2083813"/>
            <a:gd name="connsiteY6" fmla="*/ 679450 h 679459"/>
            <a:gd name="connsiteX7" fmla="*/ 967978 w 2083813"/>
            <a:gd name="connsiteY7" fmla="*/ 679450 h 679459"/>
            <a:gd name="connsiteX8" fmla="*/ 0 w 2083813"/>
            <a:gd name="connsiteY8" fmla="*/ 203200 h 679459"/>
            <a:gd name="connsiteX9" fmla="*/ 119063 w 2083813"/>
            <a:gd name="connsiteY9" fmla="*/ 203200 h 679459"/>
            <a:gd name="connsiteX10" fmla="*/ 1087041 w 2083813"/>
            <a:gd name="connsiteY10" fmla="*/ 679450 h 679459"/>
            <a:gd name="connsiteX0" fmla="*/ 1995488 w 2083813"/>
            <a:gd name="connsiteY0" fmla="*/ 146050 h 622309"/>
            <a:gd name="connsiteX1" fmla="*/ 2083813 w 2083813"/>
            <a:gd name="connsiteY1" fmla="*/ 265113 h 622309"/>
            <a:gd name="connsiteX2" fmla="*/ 2024281 w 2083813"/>
            <a:gd name="connsiteY2" fmla="*/ 265113 h 622309"/>
            <a:gd name="connsiteX3" fmla="*/ 1027509 w 2083813"/>
            <a:gd name="connsiteY3" fmla="*/ 621399 h 622309"/>
            <a:gd name="connsiteX4" fmla="*/ 1905218 w 2083813"/>
            <a:gd name="connsiteY4" fmla="*/ 265113 h 622309"/>
            <a:gd name="connsiteX5" fmla="*/ 1845688 w 2083813"/>
            <a:gd name="connsiteY5" fmla="*/ 265113 h 622309"/>
            <a:gd name="connsiteX6" fmla="*/ 1995488 w 2083813"/>
            <a:gd name="connsiteY6" fmla="*/ 146050 h 622309"/>
            <a:gd name="connsiteX0" fmla="*/ 967978 w 2083813"/>
            <a:gd name="connsiteY0" fmla="*/ 622300 h 622309"/>
            <a:gd name="connsiteX1" fmla="*/ 0 w 2083813"/>
            <a:gd name="connsiteY1" fmla="*/ 146050 h 622309"/>
            <a:gd name="connsiteX2" fmla="*/ 119063 w 2083813"/>
            <a:gd name="connsiteY2" fmla="*/ 146050 h 622309"/>
            <a:gd name="connsiteX3" fmla="*/ 1087041 w 2083813"/>
            <a:gd name="connsiteY3" fmla="*/ 622300 h 622309"/>
            <a:gd name="connsiteX4" fmla="*/ 967978 w 2083813"/>
            <a:gd name="connsiteY4" fmla="*/ 622300 h 622309"/>
            <a:gd name="connsiteX0" fmla="*/ 1027509 w 2083813"/>
            <a:gd name="connsiteY0" fmla="*/ 621398 h 622309"/>
            <a:gd name="connsiteX1" fmla="*/ 1905218 w 2083813"/>
            <a:gd name="connsiteY1" fmla="*/ 265112 h 622309"/>
            <a:gd name="connsiteX2" fmla="*/ 1845688 w 2083813"/>
            <a:gd name="connsiteY2" fmla="*/ 265113 h 622309"/>
            <a:gd name="connsiteX3" fmla="*/ 1931988 w 2083813"/>
            <a:gd name="connsiteY3" fmla="*/ 0 h 622309"/>
            <a:gd name="connsiteX4" fmla="*/ 2083813 w 2083813"/>
            <a:gd name="connsiteY4" fmla="*/ 265113 h 622309"/>
            <a:gd name="connsiteX5" fmla="*/ 2024281 w 2083813"/>
            <a:gd name="connsiteY5" fmla="*/ 265113 h 622309"/>
            <a:gd name="connsiteX6" fmla="*/ 1087040 w 2083813"/>
            <a:gd name="connsiteY6" fmla="*/ 622300 h 622309"/>
            <a:gd name="connsiteX7" fmla="*/ 967978 w 2083813"/>
            <a:gd name="connsiteY7" fmla="*/ 622300 h 622309"/>
            <a:gd name="connsiteX8" fmla="*/ 0 w 2083813"/>
            <a:gd name="connsiteY8" fmla="*/ 146050 h 622309"/>
            <a:gd name="connsiteX9" fmla="*/ 119063 w 2083813"/>
            <a:gd name="connsiteY9" fmla="*/ 146050 h 622309"/>
            <a:gd name="connsiteX10" fmla="*/ 1087041 w 2083813"/>
            <a:gd name="connsiteY10" fmla="*/ 622300 h 622309"/>
            <a:gd name="connsiteX0" fmla="*/ 1906588 w 2083813"/>
            <a:gd name="connsiteY0" fmla="*/ 0 h 647709"/>
            <a:gd name="connsiteX1" fmla="*/ 2083813 w 2083813"/>
            <a:gd name="connsiteY1" fmla="*/ 290513 h 647709"/>
            <a:gd name="connsiteX2" fmla="*/ 2024281 w 2083813"/>
            <a:gd name="connsiteY2" fmla="*/ 290513 h 647709"/>
            <a:gd name="connsiteX3" fmla="*/ 1027509 w 2083813"/>
            <a:gd name="connsiteY3" fmla="*/ 646799 h 647709"/>
            <a:gd name="connsiteX4" fmla="*/ 1905218 w 2083813"/>
            <a:gd name="connsiteY4" fmla="*/ 290513 h 647709"/>
            <a:gd name="connsiteX5" fmla="*/ 1845688 w 2083813"/>
            <a:gd name="connsiteY5" fmla="*/ 290513 h 647709"/>
            <a:gd name="connsiteX6" fmla="*/ 1906588 w 2083813"/>
            <a:gd name="connsiteY6" fmla="*/ 0 h 647709"/>
            <a:gd name="connsiteX0" fmla="*/ 967978 w 2083813"/>
            <a:gd name="connsiteY0" fmla="*/ 647700 h 647709"/>
            <a:gd name="connsiteX1" fmla="*/ 0 w 2083813"/>
            <a:gd name="connsiteY1" fmla="*/ 171450 h 647709"/>
            <a:gd name="connsiteX2" fmla="*/ 119063 w 2083813"/>
            <a:gd name="connsiteY2" fmla="*/ 171450 h 647709"/>
            <a:gd name="connsiteX3" fmla="*/ 1087041 w 2083813"/>
            <a:gd name="connsiteY3" fmla="*/ 647700 h 647709"/>
            <a:gd name="connsiteX4" fmla="*/ 967978 w 2083813"/>
            <a:gd name="connsiteY4" fmla="*/ 647700 h 647709"/>
            <a:gd name="connsiteX0" fmla="*/ 1027509 w 2083813"/>
            <a:gd name="connsiteY0" fmla="*/ 646798 h 647709"/>
            <a:gd name="connsiteX1" fmla="*/ 1905218 w 2083813"/>
            <a:gd name="connsiteY1" fmla="*/ 290512 h 647709"/>
            <a:gd name="connsiteX2" fmla="*/ 1845688 w 2083813"/>
            <a:gd name="connsiteY2" fmla="*/ 290513 h 647709"/>
            <a:gd name="connsiteX3" fmla="*/ 1931988 w 2083813"/>
            <a:gd name="connsiteY3" fmla="*/ 25400 h 647709"/>
            <a:gd name="connsiteX4" fmla="*/ 2083813 w 2083813"/>
            <a:gd name="connsiteY4" fmla="*/ 290513 h 647709"/>
            <a:gd name="connsiteX5" fmla="*/ 2024281 w 2083813"/>
            <a:gd name="connsiteY5" fmla="*/ 290513 h 647709"/>
            <a:gd name="connsiteX6" fmla="*/ 1087040 w 2083813"/>
            <a:gd name="connsiteY6" fmla="*/ 647700 h 647709"/>
            <a:gd name="connsiteX7" fmla="*/ 967978 w 2083813"/>
            <a:gd name="connsiteY7" fmla="*/ 647700 h 647709"/>
            <a:gd name="connsiteX8" fmla="*/ 0 w 2083813"/>
            <a:gd name="connsiteY8" fmla="*/ 171450 h 647709"/>
            <a:gd name="connsiteX9" fmla="*/ 119063 w 2083813"/>
            <a:gd name="connsiteY9" fmla="*/ 171450 h 647709"/>
            <a:gd name="connsiteX10" fmla="*/ 1087041 w 2083813"/>
            <a:gd name="connsiteY10" fmla="*/ 647700 h 647709"/>
            <a:gd name="connsiteX0" fmla="*/ 1906588 w 2083813"/>
            <a:gd name="connsiteY0" fmla="*/ 171448 h 819157"/>
            <a:gd name="connsiteX1" fmla="*/ 2083813 w 2083813"/>
            <a:gd name="connsiteY1" fmla="*/ 461961 h 819157"/>
            <a:gd name="connsiteX2" fmla="*/ 2024281 w 2083813"/>
            <a:gd name="connsiteY2" fmla="*/ 461961 h 819157"/>
            <a:gd name="connsiteX3" fmla="*/ 1027509 w 2083813"/>
            <a:gd name="connsiteY3" fmla="*/ 818247 h 819157"/>
            <a:gd name="connsiteX4" fmla="*/ 1905218 w 2083813"/>
            <a:gd name="connsiteY4" fmla="*/ 461961 h 819157"/>
            <a:gd name="connsiteX5" fmla="*/ 1845688 w 2083813"/>
            <a:gd name="connsiteY5" fmla="*/ 461961 h 819157"/>
            <a:gd name="connsiteX6" fmla="*/ 1906588 w 2083813"/>
            <a:gd name="connsiteY6" fmla="*/ 171448 h 819157"/>
            <a:gd name="connsiteX0" fmla="*/ 967978 w 2083813"/>
            <a:gd name="connsiteY0" fmla="*/ 819148 h 819157"/>
            <a:gd name="connsiteX1" fmla="*/ 0 w 2083813"/>
            <a:gd name="connsiteY1" fmla="*/ 342898 h 819157"/>
            <a:gd name="connsiteX2" fmla="*/ 119063 w 2083813"/>
            <a:gd name="connsiteY2" fmla="*/ 342898 h 819157"/>
            <a:gd name="connsiteX3" fmla="*/ 1087041 w 2083813"/>
            <a:gd name="connsiteY3" fmla="*/ 819148 h 819157"/>
            <a:gd name="connsiteX4" fmla="*/ 967978 w 2083813"/>
            <a:gd name="connsiteY4" fmla="*/ 819148 h 819157"/>
            <a:gd name="connsiteX0" fmla="*/ 1027509 w 2083813"/>
            <a:gd name="connsiteY0" fmla="*/ 818246 h 819157"/>
            <a:gd name="connsiteX1" fmla="*/ 1905218 w 2083813"/>
            <a:gd name="connsiteY1" fmla="*/ 461960 h 819157"/>
            <a:gd name="connsiteX2" fmla="*/ 1845688 w 2083813"/>
            <a:gd name="connsiteY2" fmla="*/ 461961 h 819157"/>
            <a:gd name="connsiteX3" fmla="*/ 1931988 w 2083813"/>
            <a:gd name="connsiteY3" fmla="*/ 196848 h 819157"/>
            <a:gd name="connsiteX4" fmla="*/ 2083813 w 2083813"/>
            <a:gd name="connsiteY4" fmla="*/ 461961 h 819157"/>
            <a:gd name="connsiteX5" fmla="*/ 2024281 w 2083813"/>
            <a:gd name="connsiteY5" fmla="*/ 461961 h 819157"/>
            <a:gd name="connsiteX6" fmla="*/ 1087040 w 2083813"/>
            <a:gd name="connsiteY6" fmla="*/ 819148 h 819157"/>
            <a:gd name="connsiteX7" fmla="*/ 967978 w 2083813"/>
            <a:gd name="connsiteY7" fmla="*/ 819148 h 819157"/>
            <a:gd name="connsiteX8" fmla="*/ 0 w 2083813"/>
            <a:gd name="connsiteY8" fmla="*/ 342898 h 819157"/>
            <a:gd name="connsiteX9" fmla="*/ 137586 w 2083813"/>
            <a:gd name="connsiteY9" fmla="*/ 0 h 819157"/>
            <a:gd name="connsiteX10" fmla="*/ 1087041 w 2083813"/>
            <a:gd name="connsiteY10" fmla="*/ 819148 h 819157"/>
            <a:gd name="connsiteX0" fmla="*/ 1906588 w 2083813"/>
            <a:gd name="connsiteY0" fmla="*/ 171448 h 819157"/>
            <a:gd name="connsiteX1" fmla="*/ 2083813 w 2083813"/>
            <a:gd name="connsiteY1" fmla="*/ 461961 h 819157"/>
            <a:gd name="connsiteX2" fmla="*/ 2024281 w 2083813"/>
            <a:gd name="connsiteY2" fmla="*/ 461961 h 819157"/>
            <a:gd name="connsiteX3" fmla="*/ 1027509 w 2083813"/>
            <a:gd name="connsiteY3" fmla="*/ 818247 h 819157"/>
            <a:gd name="connsiteX4" fmla="*/ 1905218 w 2083813"/>
            <a:gd name="connsiteY4" fmla="*/ 461961 h 819157"/>
            <a:gd name="connsiteX5" fmla="*/ 1845688 w 2083813"/>
            <a:gd name="connsiteY5" fmla="*/ 461961 h 819157"/>
            <a:gd name="connsiteX6" fmla="*/ 1906588 w 2083813"/>
            <a:gd name="connsiteY6" fmla="*/ 171448 h 819157"/>
            <a:gd name="connsiteX0" fmla="*/ 967978 w 2083813"/>
            <a:gd name="connsiteY0" fmla="*/ 819148 h 819157"/>
            <a:gd name="connsiteX1" fmla="*/ 0 w 2083813"/>
            <a:gd name="connsiteY1" fmla="*/ 342898 h 819157"/>
            <a:gd name="connsiteX2" fmla="*/ 119063 w 2083813"/>
            <a:gd name="connsiteY2" fmla="*/ 342898 h 819157"/>
            <a:gd name="connsiteX3" fmla="*/ 1087041 w 2083813"/>
            <a:gd name="connsiteY3" fmla="*/ 819148 h 819157"/>
            <a:gd name="connsiteX4" fmla="*/ 967978 w 2083813"/>
            <a:gd name="connsiteY4" fmla="*/ 819148 h 819157"/>
            <a:gd name="connsiteX0" fmla="*/ 1027509 w 2083813"/>
            <a:gd name="connsiteY0" fmla="*/ 818246 h 819157"/>
            <a:gd name="connsiteX1" fmla="*/ 1905218 w 2083813"/>
            <a:gd name="connsiteY1" fmla="*/ 461960 h 819157"/>
            <a:gd name="connsiteX2" fmla="*/ 1845688 w 2083813"/>
            <a:gd name="connsiteY2" fmla="*/ 461961 h 819157"/>
            <a:gd name="connsiteX3" fmla="*/ 1931988 w 2083813"/>
            <a:gd name="connsiteY3" fmla="*/ 196848 h 819157"/>
            <a:gd name="connsiteX4" fmla="*/ 2083813 w 2083813"/>
            <a:gd name="connsiteY4" fmla="*/ 461961 h 819157"/>
            <a:gd name="connsiteX5" fmla="*/ 2024281 w 2083813"/>
            <a:gd name="connsiteY5" fmla="*/ 461961 h 819157"/>
            <a:gd name="connsiteX6" fmla="*/ 1087040 w 2083813"/>
            <a:gd name="connsiteY6" fmla="*/ 819148 h 819157"/>
            <a:gd name="connsiteX7" fmla="*/ 967978 w 2083813"/>
            <a:gd name="connsiteY7" fmla="*/ 819148 h 819157"/>
            <a:gd name="connsiteX8" fmla="*/ 37045 w 2083813"/>
            <a:gd name="connsiteY8" fmla="*/ 44451 h 819157"/>
            <a:gd name="connsiteX9" fmla="*/ 137586 w 2083813"/>
            <a:gd name="connsiteY9" fmla="*/ 0 h 819157"/>
            <a:gd name="connsiteX10" fmla="*/ 1087041 w 2083813"/>
            <a:gd name="connsiteY10" fmla="*/ 819148 h 819157"/>
            <a:gd name="connsiteX0" fmla="*/ 1934374 w 2111599"/>
            <a:gd name="connsiteY0" fmla="*/ 253998 h 901707"/>
            <a:gd name="connsiteX1" fmla="*/ 2111599 w 2111599"/>
            <a:gd name="connsiteY1" fmla="*/ 544511 h 901707"/>
            <a:gd name="connsiteX2" fmla="*/ 2052067 w 2111599"/>
            <a:gd name="connsiteY2" fmla="*/ 544511 h 901707"/>
            <a:gd name="connsiteX3" fmla="*/ 1055295 w 2111599"/>
            <a:gd name="connsiteY3" fmla="*/ 900797 h 901707"/>
            <a:gd name="connsiteX4" fmla="*/ 1933004 w 2111599"/>
            <a:gd name="connsiteY4" fmla="*/ 544511 h 901707"/>
            <a:gd name="connsiteX5" fmla="*/ 1873474 w 2111599"/>
            <a:gd name="connsiteY5" fmla="*/ 544511 h 901707"/>
            <a:gd name="connsiteX6" fmla="*/ 1934374 w 2111599"/>
            <a:gd name="connsiteY6" fmla="*/ 253998 h 901707"/>
            <a:gd name="connsiteX0" fmla="*/ 995764 w 2111599"/>
            <a:gd name="connsiteY0" fmla="*/ 901698 h 901707"/>
            <a:gd name="connsiteX1" fmla="*/ 1 w 2111599"/>
            <a:gd name="connsiteY1" fmla="*/ 0 h 901707"/>
            <a:gd name="connsiteX2" fmla="*/ 146849 w 2111599"/>
            <a:gd name="connsiteY2" fmla="*/ 425448 h 901707"/>
            <a:gd name="connsiteX3" fmla="*/ 1114827 w 2111599"/>
            <a:gd name="connsiteY3" fmla="*/ 901698 h 901707"/>
            <a:gd name="connsiteX4" fmla="*/ 995764 w 2111599"/>
            <a:gd name="connsiteY4" fmla="*/ 901698 h 901707"/>
            <a:gd name="connsiteX0" fmla="*/ 1055295 w 2111599"/>
            <a:gd name="connsiteY0" fmla="*/ 900796 h 901707"/>
            <a:gd name="connsiteX1" fmla="*/ 1933004 w 2111599"/>
            <a:gd name="connsiteY1" fmla="*/ 544510 h 901707"/>
            <a:gd name="connsiteX2" fmla="*/ 1873474 w 2111599"/>
            <a:gd name="connsiteY2" fmla="*/ 544511 h 901707"/>
            <a:gd name="connsiteX3" fmla="*/ 1959774 w 2111599"/>
            <a:gd name="connsiteY3" fmla="*/ 279398 h 901707"/>
            <a:gd name="connsiteX4" fmla="*/ 2111599 w 2111599"/>
            <a:gd name="connsiteY4" fmla="*/ 544511 h 901707"/>
            <a:gd name="connsiteX5" fmla="*/ 2052067 w 2111599"/>
            <a:gd name="connsiteY5" fmla="*/ 544511 h 901707"/>
            <a:gd name="connsiteX6" fmla="*/ 1114826 w 2111599"/>
            <a:gd name="connsiteY6" fmla="*/ 901698 h 901707"/>
            <a:gd name="connsiteX7" fmla="*/ 995764 w 2111599"/>
            <a:gd name="connsiteY7" fmla="*/ 901698 h 901707"/>
            <a:gd name="connsiteX8" fmla="*/ 64831 w 2111599"/>
            <a:gd name="connsiteY8" fmla="*/ 127001 h 901707"/>
            <a:gd name="connsiteX9" fmla="*/ 165372 w 2111599"/>
            <a:gd name="connsiteY9" fmla="*/ 82550 h 901707"/>
            <a:gd name="connsiteX10" fmla="*/ 1114827 w 2111599"/>
            <a:gd name="connsiteY10" fmla="*/ 901698 h 901707"/>
            <a:gd name="connsiteX0" fmla="*/ 1934373 w 2111598"/>
            <a:gd name="connsiteY0" fmla="*/ 253998 h 901707"/>
            <a:gd name="connsiteX1" fmla="*/ 2111598 w 2111598"/>
            <a:gd name="connsiteY1" fmla="*/ 544511 h 901707"/>
            <a:gd name="connsiteX2" fmla="*/ 2052066 w 2111598"/>
            <a:gd name="connsiteY2" fmla="*/ 544511 h 901707"/>
            <a:gd name="connsiteX3" fmla="*/ 1055294 w 2111598"/>
            <a:gd name="connsiteY3" fmla="*/ 900797 h 901707"/>
            <a:gd name="connsiteX4" fmla="*/ 1933003 w 2111598"/>
            <a:gd name="connsiteY4" fmla="*/ 544511 h 901707"/>
            <a:gd name="connsiteX5" fmla="*/ 1873473 w 2111598"/>
            <a:gd name="connsiteY5" fmla="*/ 544511 h 901707"/>
            <a:gd name="connsiteX6" fmla="*/ 1934373 w 2111598"/>
            <a:gd name="connsiteY6" fmla="*/ 253998 h 901707"/>
            <a:gd name="connsiteX0" fmla="*/ 995763 w 2111598"/>
            <a:gd name="connsiteY0" fmla="*/ 901698 h 901707"/>
            <a:gd name="connsiteX1" fmla="*/ 0 w 2111598"/>
            <a:gd name="connsiteY1" fmla="*/ 0 h 901707"/>
            <a:gd name="connsiteX2" fmla="*/ 146848 w 2111598"/>
            <a:gd name="connsiteY2" fmla="*/ 82548 h 901707"/>
            <a:gd name="connsiteX3" fmla="*/ 1114826 w 2111598"/>
            <a:gd name="connsiteY3" fmla="*/ 901698 h 901707"/>
            <a:gd name="connsiteX4" fmla="*/ 995763 w 2111598"/>
            <a:gd name="connsiteY4" fmla="*/ 901698 h 901707"/>
            <a:gd name="connsiteX0" fmla="*/ 1055294 w 2111598"/>
            <a:gd name="connsiteY0" fmla="*/ 900796 h 901707"/>
            <a:gd name="connsiteX1" fmla="*/ 1933003 w 2111598"/>
            <a:gd name="connsiteY1" fmla="*/ 544510 h 901707"/>
            <a:gd name="connsiteX2" fmla="*/ 1873473 w 2111598"/>
            <a:gd name="connsiteY2" fmla="*/ 544511 h 901707"/>
            <a:gd name="connsiteX3" fmla="*/ 1959773 w 2111598"/>
            <a:gd name="connsiteY3" fmla="*/ 279398 h 901707"/>
            <a:gd name="connsiteX4" fmla="*/ 2111598 w 2111598"/>
            <a:gd name="connsiteY4" fmla="*/ 544511 h 901707"/>
            <a:gd name="connsiteX5" fmla="*/ 2052066 w 2111598"/>
            <a:gd name="connsiteY5" fmla="*/ 544511 h 901707"/>
            <a:gd name="connsiteX6" fmla="*/ 1114825 w 2111598"/>
            <a:gd name="connsiteY6" fmla="*/ 901698 h 901707"/>
            <a:gd name="connsiteX7" fmla="*/ 995763 w 2111598"/>
            <a:gd name="connsiteY7" fmla="*/ 901698 h 901707"/>
            <a:gd name="connsiteX8" fmla="*/ 64830 w 2111598"/>
            <a:gd name="connsiteY8" fmla="*/ 127001 h 901707"/>
            <a:gd name="connsiteX9" fmla="*/ 165371 w 2111598"/>
            <a:gd name="connsiteY9" fmla="*/ 82550 h 901707"/>
            <a:gd name="connsiteX10" fmla="*/ 1114826 w 2111598"/>
            <a:gd name="connsiteY10" fmla="*/ 901698 h 901707"/>
            <a:gd name="connsiteX0" fmla="*/ 1934373 w 2111598"/>
            <a:gd name="connsiteY0" fmla="*/ 253998 h 901707"/>
            <a:gd name="connsiteX1" fmla="*/ 2111598 w 2111598"/>
            <a:gd name="connsiteY1" fmla="*/ 544511 h 901707"/>
            <a:gd name="connsiteX2" fmla="*/ 2052066 w 2111598"/>
            <a:gd name="connsiteY2" fmla="*/ 544511 h 901707"/>
            <a:gd name="connsiteX3" fmla="*/ 1055294 w 2111598"/>
            <a:gd name="connsiteY3" fmla="*/ 900797 h 901707"/>
            <a:gd name="connsiteX4" fmla="*/ 1933003 w 2111598"/>
            <a:gd name="connsiteY4" fmla="*/ 544511 h 901707"/>
            <a:gd name="connsiteX5" fmla="*/ 1873473 w 2111598"/>
            <a:gd name="connsiteY5" fmla="*/ 544511 h 901707"/>
            <a:gd name="connsiteX6" fmla="*/ 1934373 w 2111598"/>
            <a:gd name="connsiteY6" fmla="*/ 253998 h 901707"/>
            <a:gd name="connsiteX0" fmla="*/ 995763 w 2111598"/>
            <a:gd name="connsiteY0" fmla="*/ 901698 h 901707"/>
            <a:gd name="connsiteX1" fmla="*/ 0 w 2111598"/>
            <a:gd name="connsiteY1" fmla="*/ 0 h 901707"/>
            <a:gd name="connsiteX2" fmla="*/ 146848 w 2111598"/>
            <a:gd name="connsiteY2" fmla="*/ 82548 h 901707"/>
            <a:gd name="connsiteX3" fmla="*/ 1114826 w 2111598"/>
            <a:gd name="connsiteY3" fmla="*/ 901698 h 901707"/>
            <a:gd name="connsiteX4" fmla="*/ 995763 w 2111598"/>
            <a:gd name="connsiteY4" fmla="*/ 901698 h 901707"/>
            <a:gd name="connsiteX0" fmla="*/ 1055294 w 2111598"/>
            <a:gd name="connsiteY0" fmla="*/ 900796 h 901707"/>
            <a:gd name="connsiteX1" fmla="*/ 1933003 w 2111598"/>
            <a:gd name="connsiteY1" fmla="*/ 544510 h 901707"/>
            <a:gd name="connsiteX2" fmla="*/ 1873473 w 2111598"/>
            <a:gd name="connsiteY2" fmla="*/ 544511 h 901707"/>
            <a:gd name="connsiteX3" fmla="*/ 2007331 w 2111598"/>
            <a:gd name="connsiteY3" fmla="*/ 101601 h 901707"/>
            <a:gd name="connsiteX4" fmla="*/ 2111598 w 2111598"/>
            <a:gd name="connsiteY4" fmla="*/ 544511 h 901707"/>
            <a:gd name="connsiteX5" fmla="*/ 2052066 w 2111598"/>
            <a:gd name="connsiteY5" fmla="*/ 544511 h 901707"/>
            <a:gd name="connsiteX6" fmla="*/ 1114825 w 2111598"/>
            <a:gd name="connsiteY6" fmla="*/ 901698 h 901707"/>
            <a:gd name="connsiteX7" fmla="*/ 995763 w 2111598"/>
            <a:gd name="connsiteY7" fmla="*/ 901698 h 901707"/>
            <a:gd name="connsiteX8" fmla="*/ 64830 w 2111598"/>
            <a:gd name="connsiteY8" fmla="*/ 127001 h 901707"/>
            <a:gd name="connsiteX9" fmla="*/ 165371 w 2111598"/>
            <a:gd name="connsiteY9" fmla="*/ 82550 h 901707"/>
            <a:gd name="connsiteX10" fmla="*/ 1114826 w 2111598"/>
            <a:gd name="connsiteY10" fmla="*/ 901698 h 901707"/>
            <a:gd name="connsiteX0" fmla="*/ 1962908 w 2111598"/>
            <a:gd name="connsiteY0" fmla="*/ 127001 h 901707"/>
            <a:gd name="connsiteX1" fmla="*/ 2111598 w 2111598"/>
            <a:gd name="connsiteY1" fmla="*/ 544511 h 901707"/>
            <a:gd name="connsiteX2" fmla="*/ 2052066 w 2111598"/>
            <a:gd name="connsiteY2" fmla="*/ 544511 h 901707"/>
            <a:gd name="connsiteX3" fmla="*/ 1055294 w 2111598"/>
            <a:gd name="connsiteY3" fmla="*/ 900797 h 901707"/>
            <a:gd name="connsiteX4" fmla="*/ 1933003 w 2111598"/>
            <a:gd name="connsiteY4" fmla="*/ 544511 h 901707"/>
            <a:gd name="connsiteX5" fmla="*/ 1873473 w 2111598"/>
            <a:gd name="connsiteY5" fmla="*/ 544511 h 901707"/>
            <a:gd name="connsiteX6" fmla="*/ 1962908 w 2111598"/>
            <a:gd name="connsiteY6" fmla="*/ 127001 h 901707"/>
            <a:gd name="connsiteX0" fmla="*/ 995763 w 2111598"/>
            <a:gd name="connsiteY0" fmla="*/ 901698 h 901707"/>
            <a:gd name="connsiteX1" fmla="*/ 0 w 2111598"/>
            <a:gd name="connsiteY1" fmla="*/ 0 h 901707"/>
            <a:gd name="connsiteX2" fmla="*/ 146848 w 2111598"/>
            <a:gd name="connsiteY2" fmla="*/ 82548 h 901707"/>
            <a:gd name="connsiteX3" fmla="*/ 1114826 w 2111598"/>
            <a:gd name="connsiteY3" fmla="*/ 901698 h 901707"/>
            <a:gd name="connsiteX4" fmla="*/ 995763 w 2111598"/>
            <a:gd name="connsiteY4" fmla="*/ 901698 h 901707"/>
            <a:gd name="connsiteX0" fmla="*/ 1055294 w 2111598"/>
            <a:gd name="connsiteY0" fmla="*/ 900796 h 901707"/>
            <a:gd name="connsiteX1" fmla="*/ 1933003 w 2111598"/>
            <a:gd name="connsiteY1" fmla="*/ 544510 h 901707"/>
            <a:gd name="connsiteX2" fmla="*/ 1873473 w 2111598"/>
            <a:gd name="connsiteY2" fmla="*/ 544511 h 901707"/>
            <a:gd name="connsiteX3" fmla="*/ 2007331 w 2111598"/>
            <a:gd name="connsiteY3" fmla="*/ 101601 h 901707"/>
            <a:gd name="connsiteX4" fmla="*/ 2111598 w 2111598"/>
            <a:gd name="connsiteY4" fmla="*/ 544511 h 901707"/>
            <a:gd name="connsiteX5" fmla="*/ 2052066 w 2111598"/>
            <a:gd name="connsiteY5" fmla="*/ 544511 h 901707"/>
            <a:gd name="connsiteX6" fmla="*/ 1114825 w 2111598"/>
            <a:gd name="connsiteY6" fmla="*/ 901698 h 901707"/>
            <a:gd name="connsiteX7" fmla="*/ 995763 w 2111598"/>
            <a:gd name="connsiteY7" fmla="*/ 901698 h 901707"/>
            <a:gd name="connsiteX8" fmla="*/ 64830 w 2111598"/>
            <a:gd name="connsiteY8" fmla="*/ 127001 h 901707"/>
            <a:gd name="connsiteX9" fmla="*/ 165371 w 2111598"/>
            <a:gd name="connsiteY9" fmla="*/ 82550 h 901707"/>
            <a:gd name="connsiteX10" fmla="*/ 1114826 w 2111598"/>
            <a:gd name="connsiteY10" fmla="*/ 901698 h 90170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2111598" h="901707" stroke="0" extrusionOk="0">
              <a:moveTo>
                <a:pt x="1962908" y="127001"/>
              </a:moveTo>
              <a:lnTo>
                <a:pt x="2111598" y="544511"/>
              </a:lnTo>
              <a:lnTo>
                <a:pt x="2052066" y="544511"/>
              </a:lnTo>
              <a:cubicBezTo>
                <a:pt x="1936142" y="765406"/>
                <a:pt x="1518110" y="914828"/>
                <a:pt x="1055294" y="900797"/>
              </a:cubicBezTo>
              <a:cubicBezTo>
                <a:pt x="1473832" y="888109"/>
                <a:pt x="1828170" y="744273"/>
                <a:pt x="1933003" y="544511"/>
              </a:cubicBezTo>
              <a:lnTo>
                <a:pt x="1873473" y="544511"/>
              </a:lnTo>
              <a:lnTo>
                <a:pt x="1962908" y="127001"/>
              </a:lnTo>
              <a:close/>
            </a:path>
            <a:path w="2111598" h="901707" fill="darkenLess" stroke="0" extrusionOk="0">
              <a:moveTo>
                <a:pt x="995763" y="901698"/>
              </a:moveTo>
              <a:cubicBezTo>
                <a:pt x="461164" y="901698"/>
                <a:pt x="0" y="263026"/>
                <a:pt x="0" y="0"/>
              </a:cubicBezTo>
              <a:lnTo>
                <a:pt x="146848" y="82548"/>
              </a:lnTo>
              <a:cubicBezTo>
                <a:pt x="146848" y="345574"/>
                <a:pt x="580227" y="901698"/>
                <a:pt x="1114826" y="901698"/>
              </a:cubicBezTo>
              <a:lnTo>
                <a:pt x="995763" y="901698"/>
              </a:lnTo>
              <a:close/>
            </a:path>
            <a:path w="2111598" h="901707" fill="none" extrusionOk="0">
              <a:moveTo>
                <a:pt x="1055294" y="900796"/>
              </a:moveTo>
              <a:cubicBezTo>
                <a:pt x="1473832" y="888108"/>
                <a:pt x="1828170" y="744272"/>
                <a:pt x="1933003" y="544510"/>
              </a:cubicBezTo>
              <a:lnTo>
                <a:pt x="1873473" y="544511"/>
              </a:lnTo>
              <a:lnTo>
                <a:pt x="2007331" y="101601"/>
              </a:lnTo>
              <a:lnTo>
                <a:pt x="2111598" y="544511"/>
              </a:lnTo>
              <a:lnTo>
                <a:pt x="2052066" y="544511"/>
              </a:lnTo>
              <a:cubicBezTo>
                <a:pt x="1941717" y="754784"/>
                <a:pt x="1556222" y="901698"/>
                <a:pt x="1114825" y="901698"/>
              </a:cubicBezTo>
              <a:lnTo>
                <a:pt x="995763" y="901698"/>
              </a:lnTo>
              <a:cubicBezTo>
                <a:pt x="461164" y="901698"/>
                <a:pt x="64830" y="390027"/>
                <a:pt x="64830" y="127001"/>
              </a:cubicBezTo>
              <a:lnTo>
                <a:pt x="165371" y="82550"/>
              </a:lnTo>
              <a:cubicBezTo>
                <a:pt x="165371" y="345576"/>
                <a:pt x="580227" y="901698"/>
                <a:pt x="1114826" y="901698"/>
              </a:cubicBezTo>
            </a:path>
          </a:pathLst>
        </a:custGeom>
        <a:solidFill>
          <a:schemeClr val="accent5">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oneCellAnchor>
    <xdr:from>
      <xdr:col>10</xdr:col>
      <xdr:colOff>1416050</xdr:colOff>
      <xdr:row>5</xdr:row>
      <xdr:rowOff>317500</xdr:rowOff>
    </xdr:from>
    <xdr:ext cx="184731" cy="264560"/>
    <xdr:sp macro="" textlink="">
      <xdr:nvSpPr>
        <xdr:cNvPr id="8" name="TextBox 7">
          <a:extLst>
            <a:ext uri="{FF2B5EF4-FFF2-40B4-BE49-F238E27FC236}">
              <a16:creationId xmlns:a16="http://schemas.microsoft.com/office/drawing/2014/main" id="{32D16A1D-B7B3-4321-870B-24DE6E6CDC42}"/>
            </a:ext>
          </a:extLst>
        </xdr:cNvPr>
        <xdr:cNvSpPr txBox="1"/>
      </xdr:nvSpPr>
      <xdr:spPr>
        <a:xfrm>
          <a:off x="7512050" y="15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6</xdr:col>
      <xdr:colOff>774700</xdr:colOff>
      <xdr:row>14</xdr:row>
      <xdr:rowOff>685800</xdr:rowOff>
    </xdr:from>
    <xdr:to>
      <xdr:col>7</xdr:col>
      <xdr:colOff>685800</xdr:colOff>
      <xdr:row>15</xdr:row>
      <xdr:rowOff>228601</xdr:rowOff>
    </xdr:to>
    <xdr:sp macro="" textlink="">
      <xdr:nvSpPr>
        <xdr:cNvPr id="2" name="Arrow: Curved Up 13">
          <a:extLst>
            <a:ext uri="{FF2B5EF4-FFF2-40B4-BE49-F238E27FC236}">
              <a16:creationId xmlns:a16="http://schemas.microsoft.com/office/drawing/2014/main" id="{B895A2E5-1444-4F45-8904-19C60D3D4365}"/>
            </a:ext>
          </a:extLst>
        </xdr:cNvPr>
        <xdr:cNvSpPr/>
      </xdr:nvSpPr>
      <xdr:spPr>
        <a:xfrm flipH="1">
          <a:off x="8204200" y="5187950"/>
          <a:ext cx="1035050" cy="457201"/>
        </a:xfrm>
        <a:custGeom>
          <a:avLst/>
          <a:gdLst>
            <a:gd name="connsiteX0" fmla="*/ 1995488 w 2114550"/>
            <a:gd name="connsiteY0" fmla="*/ 0 h 476250"/>
            <a:gd name="connsiteX1" fmla="*/ 2083813 w 2114550"/>
            <a:gd name="connsiteY1" fmla="*/ 119063 h 476250"/>
            <a:gd name="connsiteX2" fmla="*/ 2024281 w 2114550"/>
            <a:gd name="connsiteY2" fmla="*/ 119063 h 476250"/>
            <a:gd name="connsiteX3" fmla="*/ 1027509 w 2114550"/>
            <a:gd name="connsiteY3" fmla="*/ 475349 h 476250"/>
            <a:gd name="connsiteX4" fmla="*/ 1905218 w 2114550"/>
            <a:gd name="connsiteY4" fmla="*/ 119063 h 476250"/>
            <a:gd name="connsiteX5" fmla="*/ 1845688 w 2114550"/>
            <a:gd name="connsiteY5" fmla="*/ 119063 h 476250"/>
            <a:gd name="connsiteX6" fmla="*/ 1995488 w 2114550"/>
            <a:gd name="connsiteY6" fmla="*/ 0 h 476250"/>
            <a:gd name="connsiteX0" fmla="*/ 967978 w 2114550"/>
            <a:gd name="connsiteY0" fmla="*/ 476250 h 476250"/>
            <a:gd name="connsiteX1" fmla="*/ 0 w 2114550"/>
            <a:gd name="connsiteY1" fmla="*/ 0 h 476250"/>
            <a:gd name="connsiteX2" fmla="*/ 119063 w 2114550"/>
            <a:gd name="connsiteY2" fmla="*/ 0 h 476250"/>
            <a:gd name="connsiteX3" fmla="*/ 1087041 w 2114550"/>
            <a:gd name="connsiteY3" fmla="*/ 476250 h 476250"/>
            <a:gd name="connsiteX4" fmla="*/ 967978 w 2114550"/>
            <a:gd name="connsiteY4" fmla="*/ 476250 h 476250"/>
            <a:gd name="connsiteX0" fmla="*/ 1027509 w 2114550"/>
            <a:gd name="connsiteY0" fmla="*/ 475348 h 476250"/>
            <a:gd name="connsiteX1" fmla="*/ 1905218 w 2114550"/>
            <a:gd name="connsiteY1" fmla="*/ 119062 h 476250"/>
            <a:gd name="connsiteX2" fmla="*/ 1845688 w 2114550"/>
            <a:gd name="connsiteY2" fmla="*/ 119063 h 476250"/>
            <a:gd name="connsiteX3" fmla="*/ 1995488 w 2114550"/>
            <a:gd name="connsiteY3" fmla="*/ 0 h 476250"/>
            <a:gd name="connsiteX4" fmla="*/ 2083813 w 2114550"/>
            <a:gd name="connsiteY4" fmla="*/ 119063 h 476250"/>
            <a:gd name="connsiteX5" fmla="*/ 2024281 w 2114550"/>
            <a:gd name="connsiteY5" fmla="*/ 119063 h 476250"/>
            <a:gd name="connsiteX6" fmla="*/ 1087040 w 2114550"/>
            <a:gd name="connsiteY6" fmla="*/ 476250 h 476250"/>
            <a:gd name="connsiteX7" fmla="*/ 967978 w 2114550"/>
            <a:gd name="connsiteY7" fmla="*/ 476250 h 476250"/>
            <a:gd name="connsiteX8" fmla="*/ 0 w 2114550"/>
            <a:gd name="connsiteY8" fmla="*/ 0 h 476250"/>
            <a:gd name="connsiteX9" fmla="*/ 119063 w 2114550"/>
            <a:gd name="connsiteY9" fmla="*/ 0 h 476250"/>
            <a:gd name="connsiteX10" fmla="*/ 1087041 w 2114550"/>
            <a:gd name="connsiteY10" fmla="*/ 476250 h 476250"/>
            <a:gd name="connsiteX0" fmla="*/ 1995488 w 2083813"/>
            <a:gd name="connsiteY0" fmla="*/ 203200 h 679459"/>
            <a:gd name="connsiteX1" fmla="*/ 2083813 w 2083813"/>
            <a:gd name="connsiteY1" fmla="*/ 322263 h 679459"/>
            <a:gd name="connsiteX2" fmla="*/ 2024281 w 2083813"/>
            <a:gd name="connsiteY2" fmla="*/ 322263 h 679459"/>
            <a:gd name="connsiteX3" fmla="*/ 1027509 w 2083813"/>
            <a:gd name="connsiteY3" fmla="*/ 678549 h 679459"/>
            <a:gd name="connsiteX4" fmla="*/ 1905218 w 2083813"/>
            <a:gd name="connsiteY4" fmla="*/ 322263 h 679459"/>
            <a:gd name="connsiteX5" fmla="*/ 1845688 w 2083813"/>
            <a:gd name="connsiteY5" fmla="*/ 322263 h 679459"/>
            <a:gd name="connsiteX6" fmla="*/ 1995488 w 2083813"/>
            <a:gd name="connsiteY6" fmla="*/ 203200 h 679459"/>
            <a:gd name="connsiteX0" fmla="*/ 967978 w 2083813"/>
            <a:gd name="connsiteY0" fmla="*/ 679450 h 679459"/>
            <a:gd name="connsiteX1" fmla="*/ 0 w 2083813"/>
            <a:gd name="connsiteY1" fmla="*/ 203200 h 679459"/>
            <a:gd name="connsiteX2" fmla="*/ 119063 w 2083813"/>
            <a:gd name="connsiteY2" fmla="*/ 203200 h 679459"/>
            <a:gd name="connsiteX3" fmla="*/ 1087041 w 2083813"/>
            <a:gd name="connsiteY3" fmla="*/ 679450 h 679459"/>
            <a:gd name="connsiteX4" fmla="*/ 967978 w 2083813"/>
            <a:gd name="connsiteY4" fmla="*/ 679450 h 679459"/>
            <a:gd name="connsiteX0" fmla="*/ 1027509 w 2083813"/>
            <a:gd name="connsiteY0" fmla="*/ 678548 h 679459"/>
            <a:gd name="connsiteX1" fmla="*/ 1905218 w 2083813"/>
            <a:gd name="connsiteY1" fmla="*/ 322262 h 679459"/>
            <a:gd name="connsiteX2" fmla="*/ 1845688 w 2083813"/>
            <a:gd name="connsiteY2" fmla="*/ 322263 h 679459"/>
            <a:gd name="connsiteX3" fmla="*/ 1951038 w 2083813"/>
            <a:gd name="connsiteY3" fmla="*/ 0 h 679459"/>
            <a:gd name="connsiteX4" fmla="*/ 2083813 w 2083813"/>
            <a:gd name="connsiteY4" fmla="*/ 322263 h 679459"/>
            <a:gd name="connsiteX5" fmla="*/ 2024281 w 2083813"/>
            <a:gd name="connsiteY5" fmla="*/ 322263 h 679459"/>
            <a:gd name="connsiteX6" fmla="*/ 1087040 w 2083813"/>
            <a:gd name="connsiteY6" fmla="*/ 679450 h 679459"/>
            <a:gd name="connsiteX7" fmla="*/ 967978 w 2083813"/>
            <a:gd name="connsiteY7" fmla="*/ 679450 h 679459"/>
            <a:gd name="connsiteX8" fmla="*/ 0 w 2083813"/>
            <a:gd name="connsiteY8" fmla="*/ 203200 h 679459"/>
            <a:gd name="connsiteX9" fmla="*/ 119063 w 2083813"/>
            <a:gd name="connsiteY9" fmla="*/ 203200 h 679459"/>
            <a:gd name="connsiteX10" fmla="*/ 1087041 w 2083813"/>
            <a:gd name="connsiteY10" fmla="*/ 679450 h 679459"/>
            <a:gd name="connsiteX0" fmla="*/ 1995488 w 2083813"/>
            <a:gd name="connsiteY0" fmla="*/ 146050 h 622309"/>
            <a:gd name="connsiteX1" fmla="*/ 2083813 w 2083813"/>
            <a:gd name="connsiteY1" fmla="*/ 265113 h 622309"/>
            <a:gd name="connsiteX2" fmla="*/ 2024281 w 2083813"/>
            <a:gd name="connsiteY2" fmla="*/ 265113 h 622309"/>
            <a:gd name="connsiteX3" fmla="*/ 1027509 w 2083813"/>
            <a:gd name="connsiteY3" fmla="*/ 621399 h 622309"/>
            <a:gd name="connsiteX4" fmla="*/ 1905218 w 2083813"/>
            <a:gd name="connsiteY4" fmla="*/ 265113 h 622309"/>
            <a:gd name="connsiteX5" fmla="*/ 1845688 w 2083813"/>
            <a:gd name="connsiteY5" fmla="*/ 265113 h 622309"/>
            <a:gd name="connsiteX6" fmla="*/ 1995488 w 2083813"/>
            <a:gd name="connsiteY6" fmla="*/ 146050 h 622309"/>
            <a:gd name="connsiteX0" fmla="*/ 967978 w 2083813"/>
            <a:gd name="connsiteY0" fmla="*/ 622300 h 622309"/>
            <a:gd name="connsiteX1" fmla="*/ 0 w 2083813"/>
            <a:gd name="connsiteY1" fmla="*/ 146050 h 622309"/>
            <a:gd name="connsiteX2" fmla="*/ 119063 w 2083813"/>
            <a:gd name="connsiteY2" fmla="*/ 146050 h 622309"/>
            <a:gd name="connsiteX3" fmla="*/ 1087041 w 2083813"/>
            <a:gd name="connsiteY3" fmla="*/ 622300 h 622309"/>
            <a:gd name="connsiteX4" fmla="*/ 967978 w 2083813"/>
            <a:gd name="connsiteY4" fmla="*/ 622300 h 622309"/>
            <a:gd name="connsiteX0" fmla="*/ 1027509 w 2083813"/>
            <a:gd name="connsiteY0" fmla="*/ 621398 h 622309"/>
            <a:gd name="connsiteX1" fmla="*/ 1905218 w 2083813"/>
            <a:gd name="connsiteY1" fmla="*/ 265112 h 622309"/>
            <a:gd name="connsiteX2" fmla="*/ 1845688 w 2083813"/>
            <a:gd name="connsiteY2" fmla="*/ 265113 h 622309"/>
            <a:gd name="connsiteX3" fmla="*/ 1931988 w 2083813"/>
            <a:gd name="connsiteY3" fmla="*/ 0 h 622309"/>
            <a:gd name="connsiteX4" fmla="*/ 2083813 w 2083813"/>
            <a:gd name="connsiteY4" fmla="*/ 265113 h 622309"/>
            <a:gd name="connsiteX5" fmla="*/ 2024281 w 2083813"/>
            <a:gd name="connsiteY5" fmla="*/ 265113 h 622309"/>
            <a:gd name="connsiteX6" fmla="*/ 1087040 w 2083813"/>
            <a:gd name="connsiteY6" fmla="*/ 622300 h 622309"/>
            <a:gd name="connsiteX7" fmla="*/ 967978 w 2083813"/>
            <a:gd name="connsiteY7" fmla="*/ 622300 h 622309"/>
            <a:gd name="connsiteX8" fmla="*/ 0 w 2083813"/>
            <a:gd name="connsiteY8" fmla="*/ 146050 h 622309"/>
            <a:gd name="connsiteX9" fmla="*/ 119063 w 2083813"/>
            <a:gd name="connsiteY9" fmla="*/ 146050 h 622309"/>
            <a:gd name="connsiteX10" fmla="*/ 1087041 w 2083813"/>
            <a:gd name="connsiteY10" fmla="*/ 622300 h 622309"/>
            <a:gd name="connsiteX0" fmla="*/ 1906588 w 2083813"/>
            <a:gd name="connsiteY0" fmla="*/ 0 h 647709"/>
            <a:gd name="connsiteX1" fmla="*/ 2083813 w 2083813"/>
            <a:gd name="connsiteY1" fmla="*/ 290513 h 647709"/>
            <a:gd name="connsiteX2" fmla="*/ 2024281 w 2083813"/>
            <a:gd name="connsiteY2" fmla="*/ 290513 h 647709"/>
            <a:gd name="connsiteX3" fmla="*/ 1027509 w 2083813"/>
            <a:gd name="connsiteY3" fmla="*/ 646799 h 647709"/>
            <a:gd name="connsiteX4" fmla="*/ 1905218 w 2083813"/>
            <a:gd name="connsiteY4" fmla="*/ 290513 h 647709"/>
            <a:gd name="connsiteX5" fmla="*/ 1845688 w 2083813"/>
            <a:gd name="connsiteY5" fmla="*/ 290513 h 647709"/>
            <a:gd name="connsiteX6" fmla="*/ 1906588 w 2083813"/>
            <a:gd name="connsiteY6" fmla="*/ 0 h 647709"/>
            <a:gd name="connsiteX0" fmla="*/ 967978 w 2083813"/>
            <a:gd name="connsiteY0" fmla="*/ 647700 h 647709"/>
            <a:gd name="connsiteX1" fmla="*/ 0 w 2083813"/>
            <a:gd name="connsiteY1" fmla="*/ 171450 h 647709"/>
            <a:gd name="connsiteX2" fmla="*/ 119063 w 2083813"/>
            <a:gd name="connsiteY2" fmla="*/ 171450 h 647709"/>
            <a:gd name="connsiteX3" fmla="*/ 1087041 w 2083813"/>
            <a:gd name="connsiteY3" fmla="*/ 647700 h 647709"/>
            <a:gd name="connsiteX4" fmla="*/ 967978 w 2083813"/>
            <a:gd name="connsiteY4" fmla="*/ 647700 h 647709"/>
            <a:gd name="connsiteX0" fmla="*/ 1027509 w 2083813"/>
            <a:gd name="connsiteY0" fmla="*/ 646798 h 647709"/>
            <a:gd name="connsiteX1" fmla="*/ 1905218 w 2083813"/>
            <a:gd name="connsiteY1" fmla="*/ 290512 h 647709"/>
            <a:gd name="connsiteX2" fmla="*/ 1845688 w 2083813"/>
            <a:gd name="connsiteY2" fmla="*/ 290513 h 647709"/>
            <a:gd name="connsiteX3" fmla="*/ 1931988 w 2083813"/>
            <a:gd name="connsiteY3" fmla="*/ 25400 h 647709"/>
            <a:gd name="connsiteX4" fmla="*/ 2083813 w 2083813"/>
            <a:gd name="connsiteY4" fmla="*/ 290513 h 647709"/>
            <a:gd name="connsiteX5" fmla="*/ 2024281 w 2083813"/>
            <a:gd name="connsiteY5" fmla="*/ 290513 h 647709"/>
            <a:gd name="connsiteX6" fmla="*/ 1087040 w 2083813"/>
            <a:gd name="connsiteY6" fmla="*/ 647700 h 647709"/>
            <a:gd name="connsiteX7" fmla="*/ 967978 w 2083813"/>
            <a:gd name="connsiteY7" fmla="*/ 647700 h 647709"/>
            <a:gd name="connsiteX8" fmla="*/ 0 w 2083813"/>
            <a:gd name="connsiteY8" fmla="*/ 171450 h 647709"/>
            <a:gd name="connsiteX9" fmla="*/ 119063 w 2083813"/>
            <a:gd name="connsiteY9" fmla="*/ 171450 h 647709"/>
            <a:gd name="connsiteX10" fmla="*/ 1087041 w 2083813"/>
            <a:gd name="connsiteY10" fmla="*/ 647700 h 64770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2083813" h="647709" stroke="0" extrusionOk="0">
              <a:moveTo>
                <a:pt x="1906588" y="0"/>
              </a:moveTo>
              <a:lnTo>
                <a:pt x="2083813" y="290513"/>
              </a:lnTo>
              <a:lnTo>
                <a:pt x="2024281" y="290513"/>
              </a:lnTo>
              <a:cubicBezTo>
                <a:pt x="1908357" y="511408"/>
                <a:pt x="1490325" y="660830"/>
                <a:pt x="1027509" y="646799"/>
              </a:cubicBezTo>
              <a:cubicBezTo>
                <a:pt x="1446047" y="634111"/>
                <a:pt x="1800385" y="490275"/>
                <a:pt x="1905218" y="290513"/>
              </a:cubicBezTo>
              <a:lnTo>
                <a:pt x="1845688" y="290513"/>
              </a:lnTo>
              <a:lnTo>
                <a:pt x="1906588" y="0"/>
              </a:lnTo>
              <a:close/>
            </a:path>
            <a:path w="2083813" h="647709" fill="darkenLess" stroke="0" extrusionOk="0">
              <a:moveTo>
                <a:pt x="967978" y="647700"/>
              </a:moveTo>
              <a:cubicBezTo>
                <a:pt x="433379" y="647700"/>
                <a:pt x="0" y="434476"/>
                <a:pt x="0" y="171450"/>
              </a:cubicBezTo>
              <a:lnTo>
                <a:pt x="119063" y="171450"/>
              </a:lnTo>
              <a:cubicBezTo>
                <a:pt x="119063" y="434476"/>
                <a:pt x="552442" y="647700"/>
                <a:pt x="1087041" y="647700"/>
              </a:cubicBezTo>
              <a:lnTo>
                <a:pt x="967978" y="647700"/>
              </a:lnTo>
              <a:close/>
            </a:path>
            <a:path w="2083813" h="647709" fill="none" extrusionOk="0">
              <a:moveTo>
                <a:pt x="1027509" y="646798"/>
              </a:moveTo>
              <a:cubicBezTo>
                <a:pt x="1446047" y="634110"/>
                <a:pt x="1800385" y="490274"/>
                <a:pt x="1905218" y="290512"/>
              </a:cubicBezTo>
              <a:lnTo>
                <a:pt x="1845688" y="290513"/>
              </a:lnTo>
              <a:lnTo>
                <a:pt x="1931988" y="25400"/>
              </a:lnTo>
              <a:lnTo>
                <a:pt x="2083813" y="290513"/>
              </a:lnTo>
              <a:lnTo>
                <a:pt x="2024281" y="290513"/>
              </a:lnTo>
              <a:cubicBezTo>
                <a:pt x="1913932" y="500786"/>
                <a:pt x="1528437" y="647700"/>
                <a:pt x="1087040" y="647700"/>
              </a:cubicBezTo>
              <a:lnTo>
                <a:pt x="967978" y="647700"/>
              </a:lnTo>
              <a:cubicBezTo>
                <a:pt x="433379" y="647700"/>
                <a:pt x="0" y="434476"/>
                <a:pt x="0" y="171450"/>
              </a:cubicBezTo>
              <a:lnTo>
                <a:pt x="119063" y="171450"/>
              </a:lnTo>
              <a:cubicBezTo>
                <a:pt x="119063" y="434476"/>
                <a:pt x="552442" y="647700"/>
                <a:pt x="1087041" y="647700"/>
              </a:cubicBezTo>
            </a:path>
          </a:pathLst>
        </a:custGeom>
        <a:solidFill>
          <a:schemeClr val="accent2">
            <a:lumMod val="75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oneCellAnchor>
    <xdr:from>
      <xdr:col>5</xdr:col>
      <xdr:colOff>685800</xdr:colOff>
      <xdr:row>14</xdr:row>
      <xdr:rowOff>0</xdr:rowOff>
    </xdr:from>
    <xdr:ext cx="184731" cy="264560"/>
    <xdr:sp macro="" textlink="">
      <xdr:nvSpPr>
        <xdr:cNvPr id="3" name="TextBox 2">
          <a:extLst>
            <a:ext uri="{FF2B5EF4-FFF2-40B4-BE49-F238E27FC236}">
              <a16:creationId xmlns:a16="http://schemas.microsoft.com/office/drawing/2014/main" id="{83968CE3-21AE-47EE-B397-34DBE7FF5A90}"/>
            </a:ext>
          </a:extLst>
        </xdr:cNvPr>
        <xdr:cNvSpPr txBox="1"/>
      </xdr:nvSpPr>
      <xdr:spPr>
        <a:xfrm>
          <a:off x="8077200" y="1068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6</xdr:col>
      <xdr:colOff>1009651</xdr:colOff>
      <xdr:row>16</xdr:row>
      <xdr:rowOff>355601</xdr:rowOff>
    </xdr:from>
    <xdr:to>
      <xdr:col>7</xdr:col>
      <xdr:colOff>565666</xdr:colOff>
      <xdr:row>19</xdr:row>
      <xdr:rowOff>120651</xdr:rowOff>
    </xdr:to>
    <xdr:sp macro="" textlink="">
      <xdr:nvSpPr>
        <xdr:cNvPr id="4" name="Arrow: Curved Up 13">
          <a:extLst>
            <a:ext uri="{FF2B5EF4-FFF2-40B4-BE49-F238E27FC236}">
              <a16:creationId xmlns:a16="http://schemas.microsoft.com/office/drawing/2014/main" id="{6369E72C-8D6F-401E-B92B-942D5FA453B5}"/>
            </a:ext>
          </a:extLst>
        </xdr:cNvPr>
        <xdr:cNvSpPr/>
      </xdr:nvSpPr>
      <xdr:spPr>
        <a:xfrm rot="15777409">
          <a:off x="8302884" y="6448168"/>
          <a:ext cx="952500" cy="679965"/>
        </a:xfrm>
        <a:custGeom>
          <a:avLst/>
          <a:gdLst>
            <a:gd name="connsiteX0" fmla="*/ 1995488 w 2114550"/>
            <a:gd name="connsiteY0" fmla="*/ 0 h 476250"/>
            <a:gd name="connsiteX1" fmla="*/ 2083813 w 2114550"/>
            <a:gd name="connsiteY1" fmla="*/ 119063 h 476250"/>
            <a:gd name="connsiteX2" fmla="*/ 2024281 w 2114550"/>
            <a:gd name="connsiteY2" fmla="*/ 119063 h 476250"/>
            <a:gd name="connsiteX3" fmla="*/ 1027509 w 2114550"/>
            <a:gd name="connsiteY3" fmla="*/ 475349 h 476250"/>
            <a:gd name="connsiteX4" fmla="*/ 1905218 w 2114550"/>
            <a:gd name="connsiteY4" fmla="*/ 119063 h 476250"/>
            <a:gd name="connsiteX5" fmla="*/ 1845688 w 2114550"/>
            <a:gd name="connsiteY5" fmla="*/ 119063 h 476250"/>
            <a:gd name="connsiteX6" fmla="*/ 1995488 w 2114550"/>
            <a:gd name="connsiteY6" fmla="*/ 0 h 476250"/>
            <a:gd name="connsiteX0" fmla="*/ 967978 w 2114550"/>
            <a:gd name="connsiteY0" fmla="*/ 476250 h 476250"/>
            <a:gd name="connsiteX1" fmla="*/ 0 w 2114550"/>
            <a:gd name="connsiteY1" fmla="*/ 0 h 476250"/>
            <a:gd name="connsiteX2" fmla="*/ 119063 w 2114550"/>
            <a:gd name="connsiteY2" fmla="*/ 0 h 476250"/>
            <a:gd name="connsiteX3" fmla="*/ 1087041 w 2114550"/>
            <a:gd name="connsiteY3" fmla="*/ 476250 h 476250"/>
            <a:gd name="connsiteX4" fmla="*/ 967978 w 2114550"/>
            <a:gd name="connsiteY4" fmla="*/ 476250 h 476250"/>
            <a:gd name="connsiteX0" fmla="*/ 1027509 w 2114550"/>
            <a:gd name="connsiteY0" fmla="*/ 475348 h 476250"/>
            <a:gd name="connsiteX1" fmla="*/ 1905218 w 2114550"/>
            <a:gd name="connsiteY1" fmla="*/ 119062 h 476250"/>
            <a:gd name="connsiteX2" fmla="*/ 1845688 w 2114550"/>
            <a:gd name="connsiteY2" fmla="*/ 119063 h 476250"/>
            <a:gd name="connsiteX3" fmla="*/ 1995488 w 2114550"/>
            <a:gd name="connsiteY3" fmla="*/ 0 h 476250"/>
            <a:gd name="connsiteX4" fmla="*/ 2083813 w 2114550"/>
            <a:gd name="connsiteY4" fmla="*/ 119063 h 476250"/>
            <a:gd name="connsiteX5" fmla="*/ 2024281 w 2114550"/>
            <a:gd name="connsiteY5" fmla="*/ 119063 h 476250"/>
            <a:gd name="connsiteX6" fmla="*/ 1087040 w 2114550"/>
            <a:gd name="connsiteY6" fmla="*/ 476250 h 476250"/>
            <a:gd name="connsiteX7" fmla="*/ 967978 w 2114550"/>
            <a:gd name="connsiteY7" fmla="*/ 476250 h 476250"/>
            <a:gd name="connsiteX8" fmla="*/ 0 w 2114550"/>
            <a:gd name="connsiteY8" fmla="*/ 0 h 476250"/>
            <a:gd name="connsiteX9" fmla="*/ 119063 w 2114550"/>
            <a:gd name="connsiteY9" fmla="*/ 0 h 476250"/>
            <a:gd name="connsiteX10" fmla="*/ 1087041 w 2114550"/>
            <a:gd name="connsiteY10" fmla="*/ 476250 h 476250"/>
            <a:gd name="connsiteX0" fmla="*/ 1995488 w 2083813"/>
            <a:gd name="connsiteY0" fmla="*/ 203200 h 679459"/>
            <a:gd name="connsiteX1" fmla="*/ 2083813 w 2083813"/>
            <a:gd name="connsiteY1" fmla="*/ 322263 h 679459"/>
            <a:gd name="connsiteX2" fmla="*/ 2024281 w 2083813"/>
            <a:gd name="connsiteY2" fmla="*/ 322263 h 679459"/>
            <a:gd name="connsiteX3" fmla="*/ 1027509 w 2083813"/>
            <a:gd name="connsiteY3" fmla="*/ 678549 h 679459"/>
            <a:gd name="connsiteX4" fmla="*/ 1905218 w 2083813"/>
            <a:gd name="connsiteY4" fmla="*/ 322263 h 679459"/>
            <a:gd name="connsiteX5" fmla="*/ 1845688 w 2083813"/>
            <a:gd name="connsiteY5" fmla="*/ 322263 h 679459"/>
            <a:gd name="connsiteX6" fmla="*/ 1995488 w 2083813"/>
            <a:gd name="connsiteY6" fmla="*/ 203200 h 679459"/>
            <a:gd name="connsiteX0" fmla="*/ 967978 w 2083813"/>
            <a:gd name="connsiteY0" fmla="*/ 679450 h 679459"/>
            <a:gd name="connsiteX1" fmla="*/ 0 w 2083813"/>
            <a:gd name="connsiteY1" fmla="*/ 203200 h 679459"/>
            <a:gd name="connsiteX2" fmla="*/ 119063 w 2083813"/>
            <a:gd name="connsiteY2" fmla="*/ 203200 h 679459"/>
            <a:gd name="connsiteX3" fmla="*/ 1087041 w 2083813"/>
            <a:gd name="connsiteY3" fmla="*/ 679450 h 679459"/>
            <a:gd name="connsiteX4" fmla="*/ 967978 w 2083813"/>
            <a:gd name="connsiteY4" fmla="*/ 679450 h 679459"/>
            <a:gd name="connsiteX0" fmla="*/ 1027509 w 2083813"/>
            <a:gd name="connsiteY0" fmla="*/ 678548 h 679459"/>
            <a:gd name="connsiteX1" fmla="*/ 1905218 w 2083813"/>
            <a:gd name="connsiteY1" fmla="*/ 322262 h 679459"/>
            <a:gd name="connsiteX2" fmla="*/ 1845688 w 2083813"/>
            <a:gd name="connsiteY2" fmla="*/ 322263 h 679459"/>
            <a:gd name="connsiteX3" fmla="*/ 1951038 w 2083813"/>
            <a:gd name="connsiteY3" fmla="*/ 0 h 679459"/>
            <a:gd name="connsiteX4" fmla="*/ 2083813 w 2083813"/>
            <a:gd name="connsiteY4" fmla="*/ 322263 h 679459"/>
            <a:gd name="connsiteX5" fmla="*/ 2024281 w 2083813"/>
            <a:gd name="connsiteY5" fmla="*/ 322263 h 679459"/>
            <a:gd name="connsiteX6" fmla="*/ 1087040 w 2083813"/>
            <a:gd name="connsiteY6" fmla="*/ 679450 h 679459"/>
            <a:gd name="connsiteX7" fmla="*/ 967978 w 2083813"/>
            <a:gd name="connsiteY7" fmla="*/ 679450 h 679459"/>
            <a:gd name="connsiteX8" fmla="*/ 0 w 2083813"/>
            <a:gd name="connsiteY8" fmla="*/ 203200 h 679459"/>
            <a:gd name="connsiteX9" fmla="*/ 119063 w 2083813"/>
            <a:gd name="connsiteY9" fmla="*/ 203200 h 679459"/>
            <a:gd name="connsiteX10" fmla="*/ 1087041 w 2083813"/>
            <a:gd name="connsiteY10" fmla="*/ 679450 h 679459"/>
            <a:gd name="connsiteX0" fmla="*/ 1995488 w 2083813"/>
            <a:gd name="connsiteY0" fmla="*/ 146050 h 622309"/>
            <a:gd name="connsiteX1" fmla="*/ 2083813 w 2083813"/>
            <a:gd name="connsiteY1" fmla="*/ 265113 h 622309"/>
            <a:gd name="connsiteX2" fmla="*/ 2024281 w 2083813"/>
            <a:gd name="connsiteY2" fmla="*/ 265113 h 622309"/>
            <a:gd name="connsiteX3" fmla="*/ 1027509 w 2083813"/>
            <a:gd name="connsiteY3" fmla="*/ 621399 h 622309"/>
            <a:gd name="connsiteX4" fmla="*/ 1905218 w 2083813"/>
            <a:gd name="connsiteY4" fmla="*/ 265113 h 622309"/>
            <a:gd name="connsiteX5" fmla="*/ 1845688 w 2083813"/>
            <a:gd name="connsiteY5" fmla="*/ 265113 h 622309"/>
            <a:gd name="connsiteX6" fmla="*/ 1995488 w 2083813"/>
            <a:gd name="connsiteY6" fmla="*/ 146050 h 622309"/>
            <a:gd name="connsiteX0" fmla="*/ 967978 w 2083813"/>
            <a:gd name="connsiteY0" fmla="*/ 622300 h 622309"/>
            <a:gd name="connsiteX1" fmla="*/ 0 w 2083813"/>
            <a:gd name="connsiteY1" fmla="*/ 146050 h 622309"/>
            <a:gd name="connsiteX2" fmla="*/ 119063 w 2083813"/>
            <a:gd name="connsiteY2" fmla="*/ 146050 h 622309"/>
            <a:gd name="connsiteX3" fmla="*/ 1087041 w 2083813"/>
            <a:gd name="connsiteY3" fmla="*/ 622300 h 622309"/>
            <a:gd name="connsiteX4" fmla="*/ 967978 w 2083813"/>
            <a:gd name="connsiteY4" fmla="*/ 622300 h 622309"/>
            <a:gd name="connsiteX0" fmla="*/ 1027509 w 2083813"/>
            <a:gd name="connsiteY0" fmla="*/ 621398 h 622309"/>
            <a:gd name="connsiteX1" fmla="*/ 1905218 w 2083813"/>
            <a:gd name="connsiteY1" fmla="*/ 265112 h 622309"/>
            <a:gd name="connsiteX2" fmla="*/ 1845688 w 2083813"/>
            <a:gd name="connsiteY2" fmla="*/ 265113 h 622309"/>
            <a:gd name="connsiteX3" fmla="*/ 1931988 w 2083813"/>
            <a:gd name="connsiteY3" fmla="*/ 0 h 622309"/>
            <a:gd name="connsiteX4" fmla="*/ 2083813 w 2083813"/>
            <a:gd name="connsiteY4" fmla="*/ 265113 h 622309"/>
            <a:gd name="connsiteX5" fmla="*/ 2024281 w 2083813"/>
            <a:gd name="connsiteY5" fmla="*/ 265113 h 622309"/>
            <a:gd name="connsiteX6" fmla="*/ 1087040 w 2083813"/>
            <a:gd name="connsiteY6" fmla="*/ 622300 h 622309"/>
            <a:gd name="connsiteX7" fmla="*/ 967978 w 2083813"/>
            <a:gd name="connsiteY7" fmla="*/ 622300 h 622309"/>
            <a:gd name="connsiteX8" fmla="*/ 0 w 2083813"/>
            <a:gd name="connsiteY8" fmla="*/ 146050 h 622309"/>
            <a:gd name="connsiteX9" fmla="*/ 119063 w 2083813"/>
            <a:gd name="connsiteY9" fmla="*/ 146050 h 622309"/>
            <a:gd name="connsiteX10" fmla="*/ 1087041 w 2083813"/>
            <a:gd name="connsiteY10" fmla="*/ 622300 h 622309"/>
            <a:gd name="connsiteX0" fmla="*/ 1906588 w 2083813"/>
            <a:gd name="connsiteY0" fmla="*/ 0 h 647709"/>
            <a:gd name="connsiteX1" fmla="*/ 2083813 w 2083813"/>
            <a:gd name="connsiteY1" fmla="*/ 290513 h 647709"/>
            <a:gd name="connsiteX2" fmla="*/ 2024281 w 2083813"/>
            <a:gd name="connsiteY2" fmla="*/ 290513 h 647709"/>
            <a:gd name="connsiteX3" fmla="*/ 1027509 w 2083813"/>
            <a:gd name="connsiteY3" fmla="*/ 646799 h 647709"/>
            <a:gd name="connsiteX4" fmla="*/ 1905218 w 2083813"/>
            <a:gd name="connsiteY4" fmla="*/ 290513 h 647709"/>
            <a:gd name="connsiteX5" fmla="*/ 1845688 w 2083813"/>
            <a:gd name="connsiteY5" fmla="*/ 290513 h 647709"/>
            <a:gd name="connsiteX6" fmla="*/ 1906588 w 2083813"/>
            <a:gd name="connsiteY6" fmla="*/ 0 h 647709"/>
            <a:gd name="connsiteX0" fmla="*/ 967978 w 2083813"/>
            <a:gd name="connsiteY0" fmla="*/ 647700 h 647709"/>
            <a:gd name="connsiteX1" fmla="*/ 0 w 2083813"/>
            <a:gd name="connsiteY1" fmla="*/ 171450 h 647709"/>
            <a:gd name="connsiteX2" fmla="*/ 119063 w 2083813"/>
            <a:gd name="connsiteY2" fmla="*/ 171450 h 647709"/>
            <a:gd name="connsiteX3" fmla="*/ 1087041 w 2083813"/>
            <a:gd name="connsiteY3" fmla="*/ 647700 h 647709"/>
            <a:gd name="connsiteX4" fmla="*/ 967978 w 2083813"/>
            <a:gd name="connsiteY4" fmla="*/ 647700 h 647709"/>
            <a:gd name="connsiteX0" fmla="*/ 1027509 w 2083813"/>
            <a:gd name="connsiteY0" fmla="*/ 646798 h 647709"/>
            <a:gd name="connsiteX1" fmla="*/ 1905218 w 2083813"/>
            <a:gd name="connsiteY1" fmla="*/ 290512 h 647709"/>
            <a:gd name="connsiteX2" fmla="*/ 1845688 w 2083813"/>
            <a:gd name="connsiteY2" fmla="*/ 290513 h 647709"/>
            <a:gd name="connsiteX3" fmla="*/ 1931988 w 2083813"/>
            <a:gd name="connsiteY3" fmla="*/ 25400 h 647709"/>
            <a:gd name="connsiteX4" fmla="*/ 2083813 w 2083813"/>
            <a:gd name="connsiteY4" fmla="*/ 290513 h 647709"/>
            <a:gd name="connsiteX5" fmla="*/ 2024281 w 2083813"/>
            <a:gd name="connsiteY5" fmla="*/ 290513 h 647709"/>
            <a:gd name="connsiteX6" fmla="*/ 1087040 w 2083813"/>
            <a:gd name="connsiteY6" fmla="*/ 647700 h 647709"/>
            <a:gd name="connsiteX7" fmla="*/ 967978 w 2083813"/>
            <a:gd name="connsiteY7" fmla="*/ 647700 h 647709"/>
            <a:gd name="connsiteX8" fmla="*/ 0 w 2083813"/>
            <a:gd name="connsiteY8" fmla="*/ 171450 h 647709"/>
            <a:gd name="connsiteX9" fmla="*/ 119063 w 2083813"/>
            <a:gd name="connsiteY9" fmla="*/ 171450 h 647709"/>
            <a:gd name="connsiteX10" fmla="*/ 1087041 w 2083813"/>
            <a:gd name="connsiteY10" fmla="*/ 647700 h 647709"/>
            <a:gd name="connsiteX0" fmla="*/ 1906588 w 2083813"/>
            <a:gd name="connsiteY0" fmla="*/ 171448 h 819157"/>
            <a:gd name="connsiteX1" fmla="*/ 2083813 w 2083813"/>
            <a:gd name="connsiteY1" fmla="*/ 461961 h 819157"/>
            <a:gd name="connsiteX2" fmla="*/ 2024281 w 2083813"/>
            <a:gd name="connsiteY2" fmla="*/ 461961 h 819157"/>
            <a:gd name="connsiteX3" fmla="*/ 1027509 w 2083813"/>
            <a:gd name="connsiteY3" fmla="*/ 818247 h 819157"/>
            <a:gd name="connsiteX4" fmla="*/ 1905218 w 2083813"/>
            <a:gd name="connsiteY4" fmla="*/ 461961 h 819157"/>
            <a:gd name="connsiteX5" fmla="*/ 1845688 w 2083813"/>
            <a:gd name="connsiteY5" fmla="*/ 461961 h 819157"/>
            <a:gd name="connsiteX6" fmla="*/ 1906588 w 2083813"/>
            <a:gd name="connsiteY6" fmla="*/ 171448 h 819157"/>
            <a:gd name="connsiteX0" fmla="*/ 967978 w 2083813"/>
            <a:gd name="connsiteY0" fmla="*/ 819148 h 819157"/>
            <a:gd name="connsiteX1" fmla="*/ 0 w 2083813"/>
            <a:gd name="connsiteY1" fmla="*/ 342898 h 819157"/>
            <a:gd name="connsiteX2" fmla="*/ 119063 w 2083813"/>
            <a:gd name="connsiteY2" fmla="*/ 342898 h 819157"/>
            <a:gd name="connsiteX3" fmla="*/ 1087041 w 2083813"/>
            <a:gd name="connsiteY3" fmla="*/ 819148 h 819157"/>
            <a:gd name="connsiteX4" fmla="*/ 967978 w 2083813"/>
            <a:gd name="connsiteY4" fmla="*/ 819148 h 819157"/>
            <a:gd name="connsiteX0" fmla="*/ 1027509 w 2083813"/>
            <a:gd name="connsiteY0" fmla="*/ 818246 h 819157"/>
            <a:gd name="connsiteX1" fmla="*/ 1905218 w 2083813"/>
            <a:gd name="connsiteY1" fmla="*/ 461960 h 819157"/>
            <a:gd name="connsiteX2" fmla="*/ 1845688 w 2083813"/>
            <a:gd name="connsiteY2" fmla="*/ 461961 h 819157"/>
            <a:gd name="connsiteX3" fmla="*/ 1931988 w 2083813"/>
            <a:gd name="connsiteY3" fmla="*/ 196848 h 819157"/>
            <a:gd name="connsiteX4" fmla="*/ 2083813 w 2083813"/>
            <a:gd name="connsiteY4" fmla="*/ 461961 h 819157"/>
            <a:gd name="connsiteX5" fmla="*/ 2024281 w 2083813"/>
            <a:gd name="connsiteY5" fmla="*/ 461961 h 819157"/>
            <a:gd name="connsiteX6" fmla="*/ 1087040 w 2083813"/>
            <a:gd name="connsiteY6" fmla="*/ 819148 h 819157"/>
            <a:gd name="connsiteX7" fmla="*/ 967978 w 2083813"/>
            <a:gd name="connsiteY7" fmla="*/ 819148 h 819157"/>
            <a:gd name="connsiteX8" fmla="*/ 0 w 2083813"/>
            <a:gd name="connsiteY8" fmla="*/ 342898 h 819157"/>
            <a:gd name="connsiteX9" fmla="*/ 137586 w 2083813"/>
            <a:gd name="connsiteY9" fmla="*/ 0 h 819157"/>
            <a:gd name="connsiteX10" fmla="*/ 1087041 w 2083813"/>
            <a:gd name="connsiteY10" fmla="*/ 819148 h 819157"/>
            <a:gd name="connsiteX0" fmla="*/ 1906588 w 2083813"/>
            <a:gd name="connsiteY0" fmla="*/ 171448 h 819157"/>
            <a:gd name="connsiteX1" fmla="*/ 2083813 w 2083813"/>
            <a:gd name="connsiteY1" fmla="*/ 461961 h 819157"/>
            <a:gd name="connsiteX2" fmla="*/ 2024281 w 2083813"/>
            <a:gd name="connsiteY2" fmla="*/ 461961 h 819157"/>
            <a:gd name="connsiteX3" fmla="*/ 1027509 w 2083813"/>
            <a:gd name="connsiteY3" fmla="*/ 818247 h 819157"/>
            <a:gd name="connsiteX4" fmla="*/ 1905218 w 2083813"/>
            <a:gd name="connsiteY4" fmla="*/ 461961 h 819157"/>
            <a:gd name="connsiteX5" fmla="*/ 1845688 w 2083813"/>
            <a:gd name="connsiteY5" fmla="*/ 461961 h 819157"/>
            <a:gd name="connsiteX6" fmla="*/ 1906588 w 2083813"/>
            <a:gd name="connsiteY6" fmla="*/ 171448 h 819157"/>
            <a:gd name="connsiteX0" fmla="*/ 967978 w 2083813"/>
            <a:gd name="connsiteY0" fmla="*/ 819148 h 819157"/>
            <a:gd name="connsiteX1" fmla="*/ 0 w 2083813"/>
            <a:gd name="connsiteY1" fmla="*/ 342898 h 819157"/>
            <a:gd name="connsiteX2" fmla="*/ 119063 w 2083813"/>
            <a:gd name="connsiteY2" fmla="*/ 342898 h 819157"/>
            <a:gd name="connsiteX3" fmla="*/ 1087041 w 2083813"/>
            <a:gd name="connsiteY3" fmla="*/ 819148 h 819157"/>
            <a:gd name="connsiteX4" fmla="*/ 967978 w 2083813"/>
            <a:gd name="connsiteY4" fmla="*/ 819148 h 819157"/>
            <a:gd name="connsiteX0" fmla="*/ 1027509 w 2083813"/>
            <a:gd name="connsiteY0" fmla="*/ 818246 h 819157"/>
            <a:gd name="connsiteX1" fmla="*/ 1905218 w 2083813"/>
            <a:gd name="connsiteY1" fmla="*/ 461960 h 819157"/>
            <a:gd name="connsiteX2" fmla="*/ 1845688 w 2083813"/>
            <a:gd name="connsiteY2" fmla="*/ 461961 h 819157"/>
            <a:gd name="connsiteX3" fmla="*/ 1931988 w 2083813"/>
            <a:gd name="connsiteY3" fmla="*/ 196848 h 819157"/>
            <a:gd name="connsiteX4" fmla="*/ 2083813 w 2083813"/>
            <a:gd name="connsiteY4" fmla="*/ 461961 h 819157"/>
            <a:gd name="connsiteX5" fmla="*/ 2024281 w 2083813"/>
            <a:gd name="connsiteY5" fmla="*/ 461961 h 819157"/>
            <a:gd name="connsiteX6" fmla="*/ 1087040 w 2083813"/>
            <a:gd name="connsiteY6" fmla="*/ 819148 h 819157"/>
            <a:gd name="connsiteX7" fmla="*/ 967978 w 2083813"/>
            <a:gd name="connsiteY7" fmla="*/ 819148 h 819157"/>
            <a:gd name="connsiteX8" fmla="*/ 37045 w 2083813"/>
            <a:gd name="connsiteY8" fmla="*/ 44451 h 819157"/>
            <a:gd name="connsiteX9" fmla="*/ 137586 w 2083813"/>
            <a:gd name="connsiteY9" fmla="*/ 0 h 819157"/>
            <a:gd name="connsiteX10" fmla="*/ 1087041 w 2083813"/>
            <a:gd name="connsiteY10" fmla="*/ 819148 h 819157"/>
            <a:gd name="connsiteX0" fmla="*/ 1934374 w 2111599"/>
            <a:gd name="connsiteY0" fmla="*/ 253998 h 901707"/>
            <a:gd name="connsiteX1" fmla="*/ 2111599 w 2111599"/>
            <a:gd name="connsiteY1" fmla="*/ 544511 h 901707"/>
            <a:gd name="connsiteX2" fmla="*/ 2052067 w 2111599"/>
            <a:gd name="connsiteY2" fmla="*/ 544511 h 901707"/>
            <a:gd name="connsiteX3" fmla="*/ 1055295 w 2111599"/>
            <a:gd name="connsiteY3" fmla="*/ 900797 h 901707"/>
            <a:gd name="connsiteX4" fmla="*/ 1933004 w 2111599"/>
            <a:gd name="connsiteY4" fmla="*/ 544511 h 901707"/>
            <a:gd name="connsiteX5" fmla="*/ 1873474 w 2111599"/>
            <a:gd name="connsiteY5" fmla="*/ 544511 h 901707"/>
            <a:gd name="connsiteX6" fmla="*/ 1934374 w 2111599"/>
            <a:gd name="connsiteY6" fmla="*/ 253998 h 901707"/>
            <a:gd name="connsiteX0" fmla="*/ 995764 w 2111599"/>
            <a:gd name="connsiteY0" fmla="*/ 901698 h 901707"/>
            <a:gd name="connsiteX1" fmla="*/ 1 w 2111599"/>
            <a:gd name="connsiteY1" fmla="*/ 0 h 901707"/>
            <a:gd name="connsiteX2" fmla="*/ 146849 w 2111599"/>
            <a:gd name="connsiteY2" fmla="*/ 425448 h 901707"/>
            <a:gd name="connsiteX3" fmla="*/ 1114827 w 2111599"/>
            <a:gd name="connsiteY3" fmla="*/ 901698 h 901707"/>
            <a:gd name="connsiteX4" fmla="*/ 995764 w 2111599"/>
            <a:gd name="connsiteY4" fmla="*/ 901698 h 901707"/>
            <a:gd name="connsiteX0" fmla="*/ 1055295 w 2111599"/>
            <a:gd name="connsiteY0" fmla="*/ 900796 h 901707"/>
            <a:gd name="connsiteX1" fmla="*/ 1933004 w 2111599"/>
            <a:gd name="connsiteY1" fmla="*/ 544510 h 901707"/>
            <a:gd name="connsiteX2" fmla="*/ 1873474 w 2111599"/>
            <a:gd name="connsiteY2" fmla="*/ 544511 h 901707"/>
            <a:gd name="connsiteX3" fmla="*/ 1959774 w 2111599"/>
            <a:gd name="connsiteY3" fmla="*/ 279398 h 901707"/>
            <a:gd name="connsiteX4" fmla="*/ 2111599 w 2111599"/>
            <a:gd name="connsiteY4" fmla="*/ 544511 h 901707"/>
            <a:gd name="connsiteX5" fmla="*/ 2052067 w 2111599"/>
            <a:gd name="connsiteY5" fmla="*/ 544511 h 901707"/>
            <a:gd name="connsiteX6" fmla="*/ 1114826 w 2111599"/>
            <a:gd name="connsiteY6" fmla="*/ 901698 h 901707"/>
            <a:gd name="connsiteX7" fmla="*/ 995764 w 2111599"/>
            <a:gd name="connsiteY7" fmla="*/ 901698 h 901707"/>
            <a:gd name="connsiteX8" fmla="*/ 64831 w 2111599"/>
            <a:gd name="connsiteY8" fmla="*/ 127001 h 901707"/>
            <a:gd name="connsiteX9" fmla="*/ 165372 w 2111599"/>
            <a:gd name="connsiteY9" fmla="*/ 82550 h 901707"/>
            <a:gd name="connsiteX10" fmla="*/ 1114827 w 2111599"/>
            <a:gd name="connsiteY10" fmla="*/ 901698 h 901707"/>
            <a:gd name="connsiteX0" fmla="*/ 1934373 w 2111598"/>
            <a:gd name="connsiteY0" fmla="*/ 253998 h 901707"/>
            <a:gd name="connsiteX1" fmla="*/ 2111598 w 2111598"/>
            <a:gd name="connsiteY1" fmla="*/ 544511 h 901707"/>
            <a:gd name="connsiteX2" fmla="*/ 2052066 w 2111598"/>
            <a:gd name="connsiteY2" fmla="*/ 544511 h 901707"/>
            <a:gd name="connsiteX3" fmla="*/ 1055294 w 2111598"/>
            <a:gd name="connsiteY3" fmla="*/ 900797 h 901707"/>
            <a:gd name="connsiteX4" fmla="*/ 1933003 w 2111598"/>
            <a:gd name="connsiteY4" fmla="*/ 544511 h 901707"/>
            <a:gd name="connsiteX5" fmla="*/ 1873473 w 2111598"/>
            <a:gd name="connsiteY5" fmla="*/ 544511 h 901707"/>
            <a:gd name="connsiteX6" fmla="*/ 1934373 w 2111598"/>
            <a:gd name="connsiteY6" fmla="*/ 253998 h 901707"/>
            <a:gd name="connsiteX0" fmla="*/ 995763 w 2111598"/>
            <a:gd name="connsiteY0" fmla="*/ 901698 h 901707"/>
            <a:gd name="connsiteX1" fmla="*/ 0 w 2111598"/>
            <a:gd name="connsiteY1" fmla="*/ 0 h 901707"/>
            <a:gd name="connsiteX2" fmla="*/ 146848 w 2111598"/>
            <a:gd name="connsiteY2" fmla="*/ 82548 h 901707"/>
            <a:gd name="connsiteX3" fmla="*/ 1114826 w 2111598"/>
            <a:gd name="connsiteY3" fmla="*/ 901698 h 901707"/>
            <a:gd name="connsiteX4" fmla="*/ 995763 w 2111598"/>
            <a:gd name="connsiteY4" fmla="*/ 901698 h 901707"/>
            <a:gd name="connsiteX0" fmla="*/ 1055294 w 2111598"/>
            <a:gd name="connsiteY0" fmla="*/ 900796 h 901707"/>
            <a:gd name="connsiteX1" fmla="*/ 1933003 w 2111598"/>
            <a:gd name="connsiteY1" fmla="*/ 544510 h 901707"/>
            <a:gd name="connsiteX2" fmla="*/ 1873473 w 2111598"/>
            <a:gd name="connsiteY2" fmla="*/ 544511 h 901707"/>
            <a:gd name="connsiteX3" fmla="*/ 1959773 w 2111598"/>
            <a:gd name="connsiteY3" fmla="*/ 279398 h 901707"/>
            <a:gd name="connsiteX4" fmla="*/ 2111598 w 2111598"/>
            <a:gd name="connsiteY4" fmla="*/ 544511 h 901707"/>
            <a:gd name="connsiteX5" fmla="*/ 2052066 w 2111598"/>
            <a:gd name="connsiteY5" fmla="*/ 544511 h 901707"/>
            <a:gd name="connsiteX6" fmla="*/ 1114825 w 2111598"/>
            <a:gd name="connsiteY6" fmla="*/ 901698 h 901707"/>
            <a:gd name="connsiteX7" fmla="*/ 995763 w 2111598"/>
            <a:gd name="connsiteY7" fmla="*/ 901698 h 901707"/>
            <a:gd name="connsiteX8" fmla="*/ 64830 w 2111598"/>
            <a:gd name="connsiteY8" fmla="*/ 127001 h 901707"/>
            <a:gd name="connsiteX9" fmla="*/ 165371 w 2111598"/>
            <a:gd name="connsiteY9" fmla="*/ 82550 h 901707"/>
            <a:gd name="connsiteX10" fmla="*/ 1114826 w 2111598"/>
            <a:gd name="connsiteY10" fmla="*/ 901698 h 901707"/>
            <a:gd name="connsiteX0" fmla="*/ 1934373 w 2111598"/>
            <a:gd name="connsiteY0" fmla="*/ 253998 h 901707"/>
            <a:gd name="connsiteX1" fmla="*/ 2111598 w 2111598"/>
            <a:gd name="connsiteY1" fmla="*/ 544511 h 901707"/>
            <a:gd name="connsiteX2" fmla="*/ 2052066 w 2111598"/>
            <a:gd name="connsiteY2" fmla="*/ 544511 h 901707"/>
            <a:gd name="connsiteX3" fmla="*/ 1055294 w 2111598"/>
            <a:gd name="connsiteY3" fmla="*/ 900797 h 901707"/>
            <a:gd name="connsiteX4" fmla="*/ 1933003 w 2111598"/>
            <a:gd name="connsiteY4" fmla="*/ 544511 h 901707"/>
            <a:gd name="connsiteX5" fmla="*/ 1873473 w 2111598"/>
            <a:gd name="connsiteY5" fmla="*/ 544511 h 901707"/>
            <a:gd name="connsiteX6" fmla="*/ 1934373 w 2111598"/>
            <a:gd name="connsiteY6" fmla="*/ 253998 h 901707"/>
            <a:gd name="connsiteX0" fmla="*/ 995763 w 2111598"/>
            <a:gd name="connsiteY0" fmla="*/ 901698 h 901707"/>
            <a:gd name="connsiteX1" fmla="*/ 0 w 2111598"/>
            <a:gd name="connsiteY1" fmla="*/ 0 h 901707"/>
            <a:gd name="connsiteX2" fmla="*/ 146848 w 2111598"/>
            <a:gd name="connsiteY2" fmla="*/ 82548 h 901707"/>
            <a:gd name="connsiteX3" fmla="*/ 1114826 w 2111598"/>
            <a:gd name="connsiteY3" fmla="*/ 901698 h 901707"/>
            <a:gd name="connsiteX4" fmla="*/ 995763 w 2111598"/>
            <a:gd name="connsiteY4" fmla="*/ 901698 h 901707"/>
            <a:gd name="connsiteX0" fmla="*/ 1055294 w 2111598"/>
            <a:gd name="connsiteY0" fmla="*/ 900796 h 901707"/>
            <a:gd name="connsiteX1" fmla="*/ 1933003 w 2111598"/>
            <a:gd name="connsiteY1" fmla="*/ 544510 h 901707"/>
            <a:gd name="connsiteX2" fmla="*/ 1873473 w 2111598"/>
            <a:gd name="connsiteY2" fmla="*/ 544511 h 901707"/>
            <a:gd name="connsiteX3" fmla="*/ 2007331 w 2111598"/>
            <a:gd name="connsiteY3" fmla="*/ 101601 h 901707"/>
            <a:gd name="connsiteX4" fmla="*/ 2111598 w 2111598"/>
            <a:gd name="connsiteY4" fmla="*/ 544511 h 901707"/>
            <a:gd name="connsiteX5" fmla="*/ 2052066 w 2111598"/>
            <a:gd name="connsiteY5" fmla="*/ 544511 h 901707"/>
            <a:gd name="connsiteX6" fmla="*/ 1114825 w 2111598"/>
            <a:gd name="connsiteY6" fmla="*/ 901698 h 901707"/>
            <a:gd name="connsiteX7" fmla="*/ 995763 w 2111598"/>
            <a:gd name="connsiteY7" fmla="*/ 901698 h 901707"/>
            <a:gd name="connsiteX8" fmla="*/ 64830 w 2111598"/>
            <a:gd name="connsiteY8" fmla="*/ 127001 h 901707"/>
            <a:gd name="connsiteX9" fmla="*/ 165371 w 2111598"/>
            <a:gd name="connsiteY9" fmla="*/ 82550 h 901707"/>
            <a:gd name="connsiteX10" fmla="*/ 1114826 w 2111598"/>
            <a:gd name="connsiteY10" fmla="*/ 901698 h 901707"/>
            <a:gd name="connsiteX0" fmla="*/ 1962908 w 2111598"/>
            <a:gd name="connsiteY0" fmla="*/ 127001 h 901707"/>
            <a:gd name="connsiteX1" fmla="*/ 2111598 w 2111598"/>
            <a:gd name="connsiteY1" fmla="*/ 544511 h 901707"/>
            <a:gd name="connsiteX2" fmla="*/ 2052066 w 2111598"/>
            <a:gd name="connsiteY2" fmla="*/ 544511 h 901707"/>
            <a:gd name="connsiteX3" fmla="*/ 1055294 w 2111598"/>
            <a:gd name="connsiteY3" fmla="*/ 900797 h 901707"/>
            <a:gd name="connsiteX4" fmla="*/ 1933003 w 2111598"/>
            <a:gd name="connsiteY4" fmla="*/ 544511 h 901707"/>
            <a:gd name="connsiteX5" fmla="*/ 1873473 w 2111598"/>
            <a:gd name="connsiteY5" fmla="*/ 544511 h 901707"/>
            <a:gd name="connsiteX6" fmla="*/ 1962908 w 2111598"/>
            <a:gd name="connsiteY6" fmla="*/ 127001 h 901707"/>
            <a:gd name="connsiteX0" fmla="*/ 995763 w 2111598"/>
            <a:gd name="connsiteY0" fmla="*/ 901698 h 901707"/>
            <a:gd name="connsiteX1" fmla="*/ 0 w 2111598"/>
            <a:gd name="connsiteY1" fmla="*/ 0 h 901707"/>
            <a:gd name="connsiteX2" fmla="*/ 146848 w 2111598"/>
            <a:gd name="connsiteY2" fmla="*/ 82548 h 901707"/>
            <a:gd name="connsiteX3" fmla="*/ 1114826 w 2111598"/>
            <a:gd name="connsiteY3" fmla="*/ 901698 h 901707"/>
            <a:gd name="connsiteX4" fmla="*/ 995763 w 2111598"/>
            <a:gd name="connsiteY4" fmla="*/ 901698 h 901707"/>
            <a:gd name="connsiteX0" fmla="*/ 1055294 w 2111598"/>
            <a:gd name="connsiteY0" fmla="*/ 900796 h 901707"/>
            <a:gd name="connsiteX1" fmla="*/ 1933003 w 2111598"/>
            <a:gd name="connsiteY1" fmla="*/ 544510 h 901707"/>
            <a:gd name="connsiteX2" fmla="*/ 1873473 w 2111598"/>
            <a:gd name="connsiteY2" fmla="*/ 544511 h 901707"/>
            <a:gd name="connsiteX3" fmla="*/ 2007331 w 2111598"/>
            <a:gd name="connsiteY3" fmla="*/ 101601 h 901707"/>
            <a:gd name="connsiteX4" fmla="*/ 2111598 w 2111598"/>
            <a:gd name="connsiteY4" fmla="*/ 544511 h 901707"/>
            <a:gd name="connsiteX5" fmla="*/ 2052066 w 2111598"/>
            <a:gd name="connsiteY5" fmla="*/ 544511 h 901707"/>
            <a:gd name="connsiteX6" fmla="*/ 1114825 w 2111598"/>
            <a:gd name="connsiteY6" fmla="*/ 901698 h 901707"/>
            <a:gd name="connsiteX7" fmla="*/ 995763 w 2111598"/>
            <a:gd name="connsiteY7" fmla="*/ 901698 h 901707"/>
            <a:gd name="connsiteX8" fmla="*/ 64830 w 2111598"/>
            <a:gd name="connsiteY8" fmla="*/ 127001 h 901707"/>
            <a:gd name="connsiteX9" fmla="*/ 165371 w 2111598"/>
            <a:gd name="connsiteY9" fmla="*/ 82550 h 901707"/>
            <a:gd name="connsiteX10" fmla="*/ 1114826 w 2111598"/>
            <a:gd name="connsiteY10" fmla="*/ 901698 h 90170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2111598" h="901707" stroke="0" extrusionOk="0">
              <a:moveTo>
                <a:pt x="1962908" y="127001"/>
              </a:moveTo>
              <a:lnTo>
                <a:pt x="2111598" y="544511"/>
              </a:lnTo>
              <a:lnTo>
                <a:pt x="2052066" y="544511"/>
              </a:lnTo>
              <a:cubicBezTo>
                <a:pt x="1936142" y="765406"/>
                <a:pt x="1518110" y="914828"/>
                <a:pt x="1055294" y="900797"/>
              </a:cubicBezTo>
              <a:cubicBezTo>
                <a:pt x="1473832" y="888109"/>
                <a:pt x="1828170" y="744273"/>
                <a:pt x="1933003" y="544511"/>
              </a:cubicBezTo>
              <a:lnTo>
                <a:pt x="1873473" y="544511"/>
              </a:lnTo>
              <a:lnTo>
                <a:pt x="1962908" y="127001"/>
              </a:lnTo>
              <a:close/>
            </a:path>
            <a:path w="2111598" h="901707" fill="darkenLess" stroke="0" extrusionOk="0">
              <a:moveTo>
                <a:pt x="995763" y="901698"/>
              </a:moveTo>
              <a:cubicBezTo>
                <a:pt x="461164" y="901698"/>
                <a:pt x="0" y="263026"/>
                <a:pt x="0" y="0"/>
              </a:cubicBezTo>
              <a:lnTo>
                <a:pt x="146848" y="82548"/>
              </a:lnTo>
              <a:cubicBezTo>
                <a:pt x="146848" y="345574"/>
                <a:pt x="580227" y="901698"/>
                <a:pt x="1114826" y="901698"/>
              </a:cubicBezTo>
              <a:lnTo>
                <a:pt x="995763" y="901698"/>
              </a:lnTo>
              <a:close/>
            </a:path>
            <a:path w="2111598" h="901707" fill="none" extrusionOk="0">
              <a:moveTo>
                <a:pt x="1055294" y="900796"/>
              </a:moveTo>
              <a:cubicBezTo>
                <a:pt x="1473832" y="888108"/>
                <a:pt x="1828170" y="744272"/>
                <a:pt x="1933003" y="544510"/>
              </a:cubicBezTo>
              <a:lnTo>
                <a:pt x="1873473" y="544511"/>
              </a:lnTo>
              <a:lnTo>
                <a:pt x="2007331" y="101601"/>
              </a:lnTo>
              <a:lnTo>
                <a:pt x="2111598" y="544511"/>
              </a:lnTo>
              <a:lnTo>
                <a:pt x="2052066" y="544511"/>
              </a:lnTo>
              <a:cubicBezTo>
                <a:pt x="1941717" y="754784"/>
                <a:pt x="1556222" y="901698"/>
                <a:pt x="1114825" y="901698"/>
              </a:cubicBezTo>
              <a:lnTo>
                <a:pt x="995763" y="901698"/>
              </a:lnTo>
              <a:cubicBezTo>
                <a:pt x="461164" y="901698"/>
                <a:pt x="64830" y="390027"/>
                <a:pt x="64830" y="127001"/>
              </a:cubicBezTo>
              <a:lnTo>
                <a:pt x="165371" y="82550"/>
              </a:lnTo>
              <a:cubicBezTo>
                <a:pt x="165371" y="345576"/>
                <a:pt x="580227" y="901698"/>
                <a:pt x="1114826" y="901698"/>
              </a:cubicBezTo>
            </a:path>
          </a:pathLst>
        </a:custGeom>
        <a:solidFill>
          <a:schemeClr val="accent5">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oneCellAnchor>
    <xdr:from>
      <xdr:col>9</xdr:col>
      <xdr:colOff>1416050</xdr:colOff>
      <xdr:row>5</xdr:row>
      <xdr:rowOff>317500</xdr:rowOff>
    </xdr:from>
    <xdr:ext cx="184731" cy="264560"/>
    <xdr:sp macro="" textlink="">
      <xdr:nvSpPr>
        <xdr:cNvPr id="5" name="TextBox 4">
          <a:extLst>
            <a:ext uri="{FF2B5EF4-FFF2-40B4-BE49-F238E27FC236}">
              <a16:creationId xmlns:a16="http://schemas.microsoft.com/office/drawing/2014/main" id="{EF3D9CD9-7939-4364-9DCD-D810E39861F4}"/>
            </a:ext>
          </a:extLst>
        </xdr:cNvPr>
        <xdr:cNvSpPr txBox="1"/>
      </xdr:nvSpPr>
      <xdr:spPr>
        <a:xfrm>
          <a:off x="12382500" y="205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B369C-1C11-4A51-B512-C6274EB6C4F1}">
  <dimension ref="A1:A49"/>
  <sheetViews>
    <sheetView tabSelected="1" topLeftCell="A12" workbookViewId="0">
      <selection activeCell="A19" sqref="A19"/>
    </sheetView>
  </sheetViews>
  <sheetFormatPr defaultRowHeight="14.5" x14ac:dyDescent="0.35"/>
  <cols>
    <col min="1" max="1" width="131.453125" customWidth="1"/>
    <col min="2" max="2" width="14.453125" customWidth="1"/>
    <col min="3" max="3" width="10.1796875" customWidth="1"/>
    <col min="4" max="4" width="10.453125" customWidth="1"/>
    <col min="5" max="5" width="11.453125" customWidth="1"/>
    <col min="6" max="6" width="13.453125" customWidth="1"/>
    <col min="7" max="8" width="15.81640625" customWidth="1"/>
  </cols>
  <sheetData>
    <row r="1" spans="1:1" x14ac:dyDescent="0.35">
      <c r="A1" s="61" t="s">
        <v>24</v>
      </c>
    </row>
    <row r="2" spans="1:1" s="53" customFormat="1" x14ac:dyDescent="0.35">
      <c r="A2" s="53" t="s">
        <v>46</v>
      </c>
    </row>
    <row r="3" spans="1:1" s="53" customFormat="1" x14ac:dyDescent="0.35"/>
    <row r="4" spans="1:1" s="17" customFormat="1" ht="29" x14ac:dyDescent="0.35">
      <c r="A4" s="16" t="s">
        <v>37</v>
      </c>
    </row>
    <row r="5" spans="1:1" s="17" customFormat="1" x14ac:dyDescent="0.35">
      <c r="A5" s="16"/>
    </row>
    <row r="6" spans="1:1" s="17" customFormat="1" ht="29" x14ac:dyDescent="0.35">
      <c r="A6" s="16" t="s">
        <v>39</v>
      </c>
    </row>
    <row r="7" spans="1:1" s="17" customFormat="1" x14ac:dyDescent="0.35">
      <c r="A7" s="16"/>
    </row>
    <row r="8" spans="1:1" s="17" customFormat="1" x14ac:dyDescent="0.35">
      <c r="A8" s="16" t="s">
        <v>53</v>
      </c>
    </row>
    <row r="9" spans="1:1" s="17" customFormat="1" x14ac:dyDescent="0.35">
      <c r="A9" s="16"/>
    </row>
    <row r="10" spans="1:1" s="17" customFormat="1" ht="29" x14ac:dyDescent="0.35">
      <c r="A10" s="16" t="s">
        <v>49</v>
      </c>
    </row>
    <row r="11" spans="1:1" s="17" customFormat="1" x14ac:dyDescent="0.35">
      <c r="A11" s="16"/>
    </row>
    <row r="12" spans="1:1" s="17" customFormat="1" x14ac:dyDescent="0.35">
      <c r="A12" s="55" t="s">
        <v>55</v>
      </c>
    </row>
    <row r="13" spans="1:1" s="17" customFormat="1" x14ac:dyDescent="0.35">
      <c r="A13" s="55"/>
    </row>
    <row r="14" spans="1:1" s="17" customFormat="1" x14ac:dyDescent="0.35">
      <c r="A14" s="16" t="s">
        <v>54</v>
      </c>
    </row>
    <row r="15" spans="1:1" s="17" customFormat="1" x14ac:dyDescent="0.35">
      <c r="A15" s="16"/>
    </row>
    <row r="16" spans="1:1" s="17" customFormat="1" x14ac:dyDescent="0.35">
      <c r="A16" s="62" t="s">
        <v>41</v>
      </c>
    </row>
    <row r="17" spans="1:1" s="17" customFormat="1" x14ac:dyDescent="0.35">
      <c r="A17" s="63" t="s">
        <v>47</v>
      </c>
    </row>
    <row r="18" spans="1:1" s="17" customFormat="1" x14ac:dyDescent="0.35">
      <c r="A18" s="58" t="s">
        <v>50</v>
      </c>
    </row>
    <row r="19" spans="1:1" s="17" customFormat="1" x14ac:dyDescent="0.35">
      <c r="A19" s="73" t="s">
        <v>77</v>
      </c>
    </row>
    <row r="20" spans="1:1" x14ac:dyDescent="0.35">
      <c r="A20" s="72" t="s">
        <v>78</v>
      </c>
    </row>
    <row r="21" spans="1:1" x14ac:dyDescent="0.35">
      <c r="A21" s="72" t="s">
        <v>79</v>
      </c>
    </row>
    <row r="22" spans="1:1" x14ac:dyDescent="0.35">
      <c r="A22" s="72" t="s">
        <v>76</v>
      </c>
    </row>
    <row r="23" spans="1:1" x14ac:dyDescent="0.35">
      <c r="A23" s="58"/>
    </row>
    <row r="24" spans="1:1" s="60" customFormat="1" ht="188.5" x14ac:dyDescent="0.35">
      <c r="A24" s="59" t="s">
        <v>51</v>
      </c>
    </row>
    <row r="25" spans="1:1" s="60" customFormat="1" x14ac:dyDescent="0.35">
      <c r="A25" s="59"/>
    </row>
    <row r="26" spans="1:1" ht="58" x14ac:dyDescent="0.35">
      <c r="A26" s="66" t="s">
        <v>52</v>
      </c>
    </row>
    <row r="28" spans="1:1" x14ac:dyDescent="0.35">
      <c r="A28" s="61" t="s">
        <v>29</v>
      </c>
    </row>
    <row r="29" spans="1:1" x14ac:dyDescent="0.35">
      <c r="A29" s="17" t="s">
        <v>30</v>
      </c>
    </row>
    <row r="30" spans="1:1" x14ac:dyDescent="0.35">
      <c r="A30" s="17" t="s">
        <v>48</v>
      </c>
    </row>
    <row r="31" spans="1:1" x14ac:dyDescent="0.35">
      <c r="A31" s="17" t="s">
        <v>31</v>
      </c>
    </row>
    <row r="32" spans="1:1" x14ac:dyDescent="0.35">
      <c r="A32" s="17" t="s">
        <v>64</v>
      </c>
    </row>
    <row r="33" spans="1:1" x14ac:dyDescent="0.35">
      <c r="A33" s="17"/>
    </row>
    <row r="34" spans="1:1" s="17" customFormat="1" x14ac:dyDescent="0.35">
      <c r="A34" s="61" t="s">
        <v>33</v>
      </c>
    </row>
    <row r="35" spans="1:1" x14ac:dyDescent="0.35">
      <c r="A35" t="s">
        <v>38</v>
      </c>
    </row>
    <row r="36" spans="1:1" x14ac:dyDescent="0.35">
      <c r="A36" t="s">
        <v>32</v>
      </c>
    </row>
    <row r="37" spans="1:1" x14ac:dyDescent="0.35">
      <c r="A37" t="s">
        <v>56</v>
      </c>
    </row>
    <row r="38" spans="1:1" ht="29" x14ac:dyDescent="0.35">
      <c r="A38" s="50" t="s">
        <v>57</v>
      </c>
    </row>
    <row r="39" spans="1:1" x14ac:dyDescent="0.35">
      <c r="A39" s="24"/>
    </row>
    <row r="40" spans="1:1" s="17" customFormat="1" x14ac:dyDescent="0.35">
      <c r="A40" s="61" t="s">
        <v>34</v>
      </c>
    </row>
    <row r="41" spans="1:1" x14ac:dyDescent="0.35">
      <c r="A41" t="s">
        <v>42</v>
      </c>
    </row>
    <row r="42" spans="1:1" x14ac:dyDescent="0.35">
      <c r="A42" t="s">
        <v>43</v>
      </c>
    </row>
    <row r="43" spans="1:1" x14ac:dyDescent="0.35">
      <c r="A43" t="s">
        <v>75</v>
      </c>
    </row>
    <row r="44" spans="1:1" ht="29" x14ac:dyDescent="0.35">
      <c r="A44" s="50" t="s">
        <v>35</v>
      </c>
    </row>
    <row r="46" spans="1:1" x14ac:dyDescent="0.35">
      <c r="A46" s="64" t="s">
        <v>28</v>
      </c>
    </row>
    <row r="47" spans="1:1" x14ac:dyDescent="0.35">
      <c r="A47" t="s">
        <v>25</v>
      </c>
    </row>
    <row r="48" spans="1:1" x14ac:dyDescent="0.35">
      <c r="A48" t="s">
        <v>26</v>
      </c>
    </row>
    <row r="49" spans="1:1" x14ac:dyDescent="0.35">
      <c r="A49" t="s">
        <v>27</v>
      </c>
    </row>
  </sheetData>
  <conditionalFormatting sqref="A46:A49 A29:A33 A1:A16 A26">
    <cfRule type="iconSet" priority="5">
      <iconSet iconSet="3Symbols2">
        <cfvo type="percent" val="0"/>
        <cfvo type="percent" val="33"/>
        <cfvo type="percent" val="67"/>
      </iconSet>
    </cfRule>
  </conditionalFormatting>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J25"/>
  <sheetViews>
    <sheetView topLeftCell="A3" zoomScaleNormal="100" workbookViewId="0">
      <selection activeCell="D7" sqref="D7"/>
    </sheetView>
  </sheetViews>
  <sheetFormatPr defaultRowHeight="14.5" x14ac:dyDescent="0.35"/>
  <cols>
    <col min="1" max="1" width="27" customWidth="1"/>
    <col min="2" max="2" width="14.453125" customWidth="1"/>
    <col min="3" max="3" width="13.54296875" customWidth="1"/>
    <col min="4" max="4" width="10.453125" customWidth="1"/>
    <col min="5" max="5" width="11.453125" customWidth="1"/>
    <col min="6" max="6" width="13.453125" customWidth="1"/>
    <col min="7" max="7" width="15.81640625" customWidth="1"/>
    <col min="8" max="8" width="22.81640625" customWidth="1"/>
  </cols>
  <sheetData>
    <row r="2" spans="1:10" ht="30.65" customHeight="1" x14ac:dyDescent="0.55000000000000004">
      <c r="A2" s="74" t="s">
        <v>67</v>
      </c>
      <c r="B2" s="74"/>
      <c r="C2" s="74"/>
      <c r="D2" s="51"/>
      <c r="E2" s="75" t="s">
        <v>36</v>
      </c>
      <c r="F2" s="75"/>
      <c r="G2" s="75"/>
      <c r="H2" s="75"/>
      <c r="I2" s="75"/>
      <c r="J2" s="51"/>
    </row>
    <row r="4" spans="1:10" ht="39.65" customHeight="1" x14ac:dyDescent="0.35">
      <c r="A4" s="76" t="s">
        <v>12</v>
      </c>
      <c r="B4" s="76"/>
      <c r="C4" s="76"/>
      <c r="D4" s="4"/>
      <c r="G4" s="52"/>
      <c r="H4" s="52"/>
      <c r="I4" s="52"/>
    </row>
    <row r="5" spans="1:10" ht="38.15" customHeight="1" x14ac:dyDescent="0.35">
      <c r="A5" s="76" t="s">
        <v>13</v>
      </c>
      <c r="B5" s="76"/>
      <c r="C5" s="76"/>
      <c r="D5" s="4"/>
      <c r="G5" s="52"/>
      <c r="H5" s="52"/>
      <c r="I5" s="52"/>
    </row>
    <row r="6" spans="1:10" ht="40" customHeight="1" x14ac:dyDescent="0.35">
      <c r="A6" s="76" t="s">
        <v>15</v>
      </c>
      <c r="B6" s="76"/>
      <c r="C6" s="76"/>
      <c r="D6" s="4"/>
    </row>
    <row r="7" spans="1:10" ht="29.15" customHeight="1" x14ac:dyDescent="0.35">
      <c r="A7" s="77" t="s">
        <v>1</v>
      </c>
      <c r="B7" s="77"/>
      <c r="C7" s="77"/>
      <c r="D7" s="4">
        <f>SUM(D4:D6)</f>
        <v>0</v>
      </c>
    </row>
    <row r="8" spans="1:10" ht="15" thickBot="1" x14ac:dyDescent="0.4"/>
    <row r="9" spans="1:10" ht="56.5" thickBot="1" x14ac:dyDescent="0.4">
      <c r="A9" s="11" t="s">
        <v>0</v>
      </c>
      <c r="B9" s="12" t="s">
        <v>10</v>
      </c>
      <c r="C9" s="12" t="s">
        <v>14</v>
      </c>
      <c r="D9" s="12" t="s">
        <v>65</v>
      </c>
      <c r="E9" s="29" t="s">
        <v>16</v>
      </c>
      <c r="F9" s="27" t="s">
        <v>1</v>
      </c>
      <c r="G9" s="67"/>
    </row>
    <row r="10" spans="1:10" ht="28.5" thickBot="1" x14ac:dyDescent="0.4">
      <c r="A10" s="3" t="s">
        <v>2</v>
      </c>
      <c r="B10" s="2"/>
      <c r="C10" s="2"/>
      <c r="D10" s="2"/>
      <c r="E10" s="31">
        <v>0</v>
      </c>
      <c r="F10" s="32">
        <f>SUM(B10:E10)</f>
        <v>0</v>
      </c>
      <c r="G10" s="68"/>
    </row>
    <row r="11" spans="1:10" ht="28.5" thickBot="1" x14ac:dyDescent="0.4">
      <c r="A11" s="3" t="s">
        <v>58</v>
      </c>
      <c r="B11" s="2"/>
      <c r="C11" s="2"/>
      <c r="D11" s="2"/>
      <c r="E11" s="31"/>
      <c r="F11" s="32">
        <f t="shared" ref="F11:F17" si="0">SUM(B11:E11)</f>
        <v>0</v>
      </c>
      <c r="G11" s="68"/>
    </row>
    <row r="12" spans="1:10" ht="39" customHeight="1" thickBot="1" x14ac:dyDescent="0.4">
      <c r="A12" s="3" t="s">
        <v>59</v>
      </c>
      <c r="B12" s="2"/>
      <c r="C12" s="2"/>
      <c r="D12" s="2"/>
      <c r="E12" s="31"/>
      <c r="F12" s="32">
        <f t="shared" si="0"/>
        <v>0</v>
      </c>
      <c r="G12" s="68"/>
    </row>
    <row r="13" spans="1:10" ht="28.5" thickBot="1" x14ac:dyDescent="0.4">
      <c r="A13" s="3" t="s">
        <v>60</v>
      </c>
      <c r="B13" s="2"/>
      <c r="C13" s="2"/>
      <c r="D13" s="2"/>
      <c r="E13" s="31"/>
      <c r="F13" s="32">
        <f t="shared" si="0"/>
        <v>0</v>
      </c>
      <c r="G13" s="68"/>
    </row>
    <row r="14" spans="1:10" ht="15" thickBot="1" x14ac:dyDescent="0.4">
      <c r="A14" s="3" t="s">
        <v>6</v>
      </c>
      <c r="B14" s="2"/>
      <c r="C14" s="2"/>
      <c r="D14" s="2"/>
      <c r="E14" s="31"/>
      <c r="F14" s="32">
        <f t="shared" si="0"/>
        <v>0</v>
      </c>
      <c r="G14" s="68"/>
    </row>
    <row r="15" spans="1:10" ht="15" thickBot="1" x14ac:dyDescent="0.4">
      <c r="A15" s="3" t="s">
        <v>7</v>
      </c>
      <c r="B15" s="2"/>
      <c r="C15" s="2"/>
      <c r="D15" s="2"/>
      <c r="E15" s="31"/>
      <c r="F15" s="32">
        <f t="shared" si="0"/>
        <v>0</v>
      </c>
      <c r="G15" s="68"/>
    </row>
    <row r="16" spans="1:10" ht="28.5" thickBot="1" x14ac:dyDescent="0.4">
      <c r="A16" s="3" t="s">
        <v>8</v>
      </c>
      <c r="B16" s="2"/>
      <c r="C16" s="2"/>
      <c r="D16" s="2"/>
      <c r="E16" s="31"/>
      <c r="F16" s="32">
        <f t="shared" si="0"/>
        <v>0</v>
      </c>
      <c r="G16" s="68"/>
    </row>
    <row r="17" spans="1:8" ht="42.5" thickBot="1" x14ac:dyDescent="0.4">
      <c r="A17" s="3" t="s">
        <v>61</v>
      </c>
      <c r="B17" s="2"/>
      <c r="C17" s="2"/>
      <c r="D17" s="2"/>
      <c r="E17" s="31"/>
      <c r="F17" s="32">
        <f t="shared" si="0"/>
        <v>0</v>
      </c>
      <c r="G17" s="68"/>
    </row>
    <row r="18" spans="1:8" ht="44.15" customHeight="1" thickBot="1" x14ac:dyDescent="0.4">
      <c r="A18" s="5" t="s">
        <v>62</v>
      </c>
      <c r="B18" s="2"/>
      <c r="C18" s="2"/>
      <c r="D18" s="54"/>
      <c r="E18" s="31"/>
      <c r="F18" s="14">
        <f>SUM(B18:E18)</f>
        <v>0</v>
      </c>
      <c r="G18" s="1">
        <f>D5*350</f>
        <v>0</v>
      </c>
      <c r="H18" s="22" t="s">
        <v>45</v>
      </c>
    </row>
    <row r="19" spans="1:8" s="17" customFormat="1" ht="61.5" customHeight="1" thickBot="1" x14ac:dyDescent="0.4">
      <c r="A19" s="13"/>
      <c r="B19" s="14"/>
      <c r="C19" s="14"/>
      <c r="D19" s="14"/>
      <c r="E19" s="14"/>
      <c r="F19" s="14"/>
      <c r="G19" s="15"/>
      <c r="H19" s="16"/>
    </row>
    <row r="20" spans="1:8" ht="44" thickBot="1" x14ac:dyDescent="0.4">
      <c r="A20" s="6" t="s">
        <v>40</v>
      </c>
      <c r="B20" s="2"/>
      <c r="C20" s="2"/>
      <c r="D20" s="14"/>
      <c r="E20" s="2"/>
      <c r="F20" s="14">
        <f>SUM(B20:E20)</f>
        <v>0</v>
      </c>
      <c r="G20" s="1">
        <f>D4*350</f>
        <v>0</v>
      </c>
      <c r="H20" s="22" t="s">
        <v>45</v>
      </c>
    </row>
    <row r="21" spans="1:8" s="17" customFormat="1" ht="44.5" customHeight="1" thickBot="1" x14ac:dyDescent="0.4">
      <c r="A21" s="18"/>
      <c r="B21" s="14"/>
      <c r="C21" s="14"/>
      <c r="D21" s="14"/>
      <c r="E21" s="14"/>
      <c r="F21" s="14"/>
      <c r="G21" s="15"/>
      <c r="H21" s="16"/>
    </row>
    <row r="22" spans="1:8" ht="28.5" thickBot="1" x14ac:dyDescent="0.4">
      <c r="A22" s="65" t="s">
        <v>63</v>
      </c>
      <c r="B22" s="7">
        <f>SUM(B10:B20)</f>
        <v>0</v>
      </c>
      <c r="C22" s="7">
        <f t="shared" ref="C22:F22" si="1">SUM(C10:C20)</f>
        <v>0</v>
      </c>
      <c r="D22" s="7">
        <f t="shared" si="1"/>
        <v>0</v>
      </c>
      <c r="E22" s="7">
        <f t="shared" si="1"/>
        <v>0</v>
      </c>
      <c r="F22" s="7">
        <f t="shared" si="1"/>
        <v>0</v>
      </c>
      <c r="G22" s="57"/>
    </row>
    <row r="23" spans="1:8" s="17" customFormat="1" ht="49" customHeight="1" x14ac:dyDescent="0.35">
      <c r="A23" s="19"/>
      <c r="B23" s="20"/>
      <c r="C23" s="20"/>
      <c r="D23" s="20"/>
      <c r="E23" s="20"/>
      <c r="F23" s="21"/>
      <c r="G23" s="20"/>
    </row>
    <row r="24" spans="1:8" ht="29.5" customHeight="1" x14ac:dyDescent="0.35">
      <c r="F24" s="8">
        <f>SUM(B22:E22)</f>
        <v>0</v>
      </c>
    </row>
    <row r="25" spans="1:8" ht="51.75" customHeight="1" x14ac:dyDescent="0.35">
      <c r="F25" s="23" t="s">
        <v>71</v>
      </c>
    </row>
  </sheetData>
  <mergeCells count="6">
    <mergeCell ref="A2:C2"/>
    <mergeCell ref="E2:I2"/>
    <mergeCell ref="A4:C4"/>
    <mergeCell ref="A7:C7"/>
    <mergeCell ref="A5:C5"/>
    <mergeCell ref="A6:C6"/>
  </mergeCells>
  <pageMargins left="0.7" right="0.7" top="0.75" bottom="0.75" header="0.3" footer="0.3"/>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3D86DF-DCE0-470C-86AA-2F29668845E8}">
  <dimension ref="A2:J20"/>
  <sheetViews>
    <sheetView topLeftCell="A11" workbookViewId="0">
      <selection activeCell="H19" sqref="H19"/>
    </sheetView>
  </sheetViews>
  <sheetFormatPr defaultRowHeight="14.5" x14ac:dyDescent="0.35"/>
  <cols>
    <col min="1" max="1" width="43.453125" customWidth="1"/>
    <col min="2" max="2" width="12.7265625" customWidth="1"/>
    <col min="3" max="3" width="12.26953125" customWidth="1"/>
    <col min="4" max="4" width="13.26953125" customWidth="1"/>
    <col min="5" max="5" width="13.1796875" customWidth="1"/>
    <col min="6" max="6" width="13" customWidth="1"/>
    <col min="7" max="7" width="13.54296875" customWidth="1"/>
    <col min="8" max="8" width="16.1796875" customWidth="1"/>
    <col min="9" max="9" width="12.81640625" customWidth="1"/>
    <col min="10" max="10" width="14" customWidth="1"/>
    <col min="11" max="11" width="37.1796875" customWidth="1"/>
  </cols>
  <sheetData>
    <row r="2" spans="1:10" ht="30.65" customHeight="1" x14ac:dyDescent="0.55000000000000004">
      <c r="A2" s="83" t="s">
        <v>68</v>
      </c>
      <c r="B2" s="84"/>
      <c r="C2" s="84"/>
      <c r="D2" s="78" t="s">
        <v>21</v>
      </c>
      <c r="E2" s="79"/>
      <c r="F2" s="79"/>
      <c r="G2" s="79"/>
      <c r="H2" s="79"/>
      <c r="I2" s="79"/>
      <c r="J2" s="80"/>
    </row>
    <row r="4" spans="1:10" ht="43" customHeight="1" x14ac:dyDescent="0.45">
      <c r="A4" s="81" t="s">
        <v>17</v>
      </c>
      <c r="B4" s="82"/>
      <c r="C4" s="82"/>
      <c r="D4" s="82"/>
      <c r="E4" s="4"/>
      <c r="F4" s="25"/>
    </row>
    <row r="5" spans="1:10" ht="15" thickBot="1" x14ac:dyDescent="0.4"/>
    <row r="6" spans="1:10" ht="84.5" thickBot="1" x14ac:dyDescent="0.4">
      <c r="A6" s="71" t="s">
        <v>0</v>
      </c>
      <c r="B6" s="27" t="s">
        <v>18</v>
      </c>
      <c r="C6" s="28" t="s">
        <v>19</v>
      </c>
      <c r="D6" s="12" t="s">
        <v>20</v>
      </c>
      <c r="E6" s="12" t="s">
        <v>65</v>
      </c>
      <c r="F6" s="12" t="s">
        <v>69</v>
      </c>
      <c r="G6" s="29" t="s">
        <v>16</v>
      </c>
      <c r="H6" s="27" t="s">
        <v>1</v>
      </c>
      <c r="I6" s="12"/>
    </row>
    <row r="7" spans="1:10" ht="15" thickBot="1" x14ac:dyDescent="0.4">
      <c r="A7" s="3" t="s">
        <v>2</v>
      </c>
      <c r="B7" s="30"/>
      <c r="C7" s="2"/>
      <c r="D7" s="2"/>
      <c r="E7" s="2"/>
      <c r="F7" s="2"/>
      <c r="G7" s="31"/>
      <c r="H7" s="32">
        <f>SUM(B7:G7)</f>
        <v>0</v>
      </c>
      <c r="I7" s="33"/>
    </row>
    <row r="8" spans="1:10" ht="15" thickBot="1" x14ac:dyDescent="0.4">
      <c r="A8" s="3" t="s">
        <v>3</v>
      </c>
      <c r="B8" s="30"/>
      <c r="C8" s="2"/>
      <c r="D8" s="2"/>
      <c r="E8" s="2"/>
      <c r="F8" s="2"/>
      <c r="G8" s="31"/>
      <c r="H8" s="32">
        <f t="shared" ref="H8:H15" si="0">SUM(B8:G8)</f>
        <v>0</v>
      </c>
      <c r="I8" s="34"/>
    </row>
    <row r="9" spans="1:10" ht="15" thickBot="1" x14ac:dyDescent="0.4">
      <c r="A9" s="3" t="s">
        <v>4</v>
      </c>
      <c r="B9" s="30"/>
      <c r="C9" s="2"/>
      <c r="D9" s="2"/>
      <c r="E9" s="2"/>
      <c r="F9" s="2"/>
      <c r="G9" s="31"/>
      <c r="H9" s="32">
        <f t="shared" si="0"/>
        <v>0</v>
      </c>
      <c r="I9" s="34"/>
    </row>
    <row r="10" spans="1:10" ht="15" thickBot="1" x14ac:dyDescent="0.4">
      <c r="A10" s="3" t="s">
        <v>5</v>
      </c>
      <c r="B10" s="30"/>
      <c r="C10" s="2"/>
      <c r="D10" s="2"/>
      <c r="E10" s="2"/>
      <c r="F10" s="2"/>
      <c r="G10" s="31"/>
      <c r="H10" s="32">
        <f t="shared" si="0"/>
        <v>0</v>
      </c>
      <c r="I10" s="34"/>
    </row>
    <row r="11" spans="1:10" ht="15" thickBot="1" x14ac:dyDescent="0.4">
      <c r="A11" s="3" t="s">
        <v>6</v>
      </c>
      <c r="B11" s="30"/>
      <c r="C11" s="2"/>
      <c r="D11" s="2"/>
      <c r="E11" s="2"/>
      <c r="F11" s="2"/>
      <c r="G11" s="31"/>
      <c r="H11" s="32">
        <f t="shared" si="0"/>
        <v>0</v>
      </c>
      <c r="I11" s="34"/>
    </row>
    <row r="12" spans="1:10" ht="15" thickBot="1" x14ac:dyDescent="0.4">
      <c r="A12" s="3" t="s">
        <v>7</v>
      </c>
      <c r="B12" s="30"/>
      <c r="C12" s="2"/>
      <c r="D12" s="2"/>
      <c r="E12" s="2"/>
      <c r="F12" s="2"/>
      <c r="G12" s="31"/>
      <c r="H12" s="32">
        <f t="shared" si="0"/>
        <v>0</v>
      </c>
      <c r="I12" s="34"/>
    </row>
    <row r="13" spans="1:10" ht="15" thickBot="1" x14ac:dyDescent="0.4">
      <c r="A13" s="3" t="s">
        <v>8</v>
      </c>
      <c r="B13" s="30"/>
      <c r="C13" s="2"/>
      <c r="D13" s="2"/>
      <c r="E13" s="2"/>
      <c r="F13" s="2"/>
      <c r="G13" s="31"/>
      <c r="H13" s="32">
        <f t="shared" si="0"/>
        <v>0</v>
      </c>
      <c r="I13" s="34"/>
    </row>
    <row r="14" spans="1:10" ht="28.5" thickBot="1" x14ac:dyDescent="0.4">
      <c r="A14" s="3" t="s">
        <v>9</v>
      </c>
      <c r="B14" s="30"/>
      <c r="C14" s="2"/>
      <c r="D14" s="2"/>
      <c r="E14" s="2"/>
      <c r="F14" s="2"/>
      <c r="G14" s="31"/>
      <c r="H14" s="32">
        <f t="shared" si="0"/>
        <v>0</v>
      </c>
      <c r="I14" s="35"/>
      <c r="J14" s="36"/>
    </row>
    <row r="15" spans="1:10" ht="72" customHeight="1" thickBot="1" x14ac:dyDescent="0.4">
      <c r="A15" s="6" t="s">
        <v>73</v>
      </c>
      <c r="B15" s="30"/>
      <c r="C15" s="56"/>
      <c r="D15" s="14"/>
      <c r="E15" s="14"/>
      <c r="F15" s="2"/>
      <c r="G15" s="2"/>
      <c r="H15" s="31">
        <f t="shared" si="0"/>
        <v>0</v>
      </c>
      <c r="I15" s="38">
        <f>E4*697</f>
        <v>0</v>
      </c>
      <c r="J15" s="39" t="s">
        <v>44</v>
      </c>
    </row>
    <row r="16" spans="1:10" ht="42.65" customHeight="1" x14ac:dyDescent="0.35">
      <c r="A16" s="40"/>
      <c r="B16" s="30"/>
      <c r="C16" s="56"/>
      <c r="D16" s="2"/>
      <c r="E16" s="2"/>
      <c r="F16" s="2"/>
      <c r="G16" s="2"/>
      <c r="H16" s="2"/>
      <c r="I16" s="2"/>
      <c r="J16" s="41"/>
    </row>
    <row r="17" spans="1:9" ht="64.5" customHeight="1" thickBot="1" x14ac:dyDescent="0.4">
      <c r="A17" s="42" t="s">
        <v>11</v>
      </c>
      <c r="B17" s="43">
        <f>SUM(B7:B15)</f>
        <v>0</v>
      </c>
      <c r="C17" s="43">
        <f t="shared" ref="C17:H17" si="1">SUM(C7:C15)</f>
        <v>0</v>
      </c>
      <c r="D17" s="43">
        <f t="shared" si="1"/>
        <v>0</v>
      </c>
      <c r="E17" s="43">
        <f t="shared" si="1"/>
        <v>0</v>
      </c>
      <c r="F17" s="43">
        <f t="shared" si="1"/>
        <v>0</v>
      </c>
      <c r="G17" s="43">
        <f t="shared" si="1"/>
        <v>0</v>
      </c>
      <c r="H17" s="43">
        <f t="shared" si="1"/>
        <v>0</v>
      </c>
      <c r="I17" s="57"/>
    </row>
    <row r="18" spans="1:9" x14ac:dyDescent="0.35">
      <c r="A18" s="44"/>
      <c r="B18" s="45"/>
      <c r="D18" s="45"/>
      <c r="E18" s="45"/>
      <c r="F18" s="45"/>
      <c r="G18" s="45"/>
      <c r="H18" s="46"/>
      <c r="I18" s="45"/>
    </row>
    <row r="19" spans="1:9" x14ac:dyDescent="0.35">
      <c r="G19" s="47"/>
      <c r="H19" s="8">
        <f>SUM(B17:G17)</f>
        <v>0</v>
      </c>
      <c r="I19" s="48"/>
    </row>
    <row r="20" spans="1:9" ht="46" customHeight="1" x14ac:dyDescent="0.35">
      <c r="G20" s="47"/>
      <c r="H20" s="49" t="s">
        <v>70</v>
      </c>
      <c r="I20" s="48"/>
    </row>
  </sheetData>
  <mergeCells count="3">
    <mergeCell ref="D2:J2"/>
    <mergeCell ref="A4:D4"/>
    <mergeCell ref="A2:C2"/>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163DDA-1640-46D7-BBB2-AD9DB3D09916}">
  <dimension ref="A2:I20"/>
  <sheetViews>
    <sheetView zoomScaleNormal="100" workbookViewId="0">
      <selection activeCell="H16" sqref="H16"/>
    </sheetView>
  </sheetViews>
  <sheetFormatPr defaultRowHeight="14.5" x14ac:dyDescent="0.35"/>
  <cols>
    <col min="1" max="1" width="40.453125" customWidth="1"/>
    <col min="2" max="2" width="12.7265625" customWidth="1"/>
    <col min="3" max="3" width="12.54296875" customWidth="1"/>
    <col min="4" max="4" width="13.26953125" customWidth="1"/>
    <col min="5" max="5" width="13.1796875" customWidth="1"/>
    <col min="6" max="6" width="13.54296875" customWidth="1"/>
    <col min="7" max="7" width="16.1796875" customWidth="1"/>
    <col min="8" max="8" width="12.81640625" customWidth="1"/>
    <col min="9" max="9" width="13.453125" customWidth="1"/>
    <col min="10" max="10" width="37.1796875" customWidth="1"/>
  </cols>
  <sheetData>
    <row r="2" spans="1:9" ht="30.65" customHeight="1" x14ac:dyDescent="0.55000000000000004">
      <c r="A2" s="74" t="s">
        <v>72</v>
      </c>
      <c r="B2" s="74"/>
      <c r="C2" s="74"/>
      <c r="D2" s="78" t="s">
        <v>22</v>
      </c>
      <c r="E2" s="79"/>
      <c r="F2" s="79"/>
      <c r="G2" s="79"/>
      <c r="H2" s="79"/>
      <c r="I2" s="80"/>
    </row>
    <row r="4" spans="1:9" ht="43" customHeight="1" x14ac:dyDescent="0.45">
      <c r="A4" s="81" t="s">
        <v>23</v>
      </c>
      <c r="B4" s="82"/>
      <c r="C4" s="82"/>
      <c r="D4" s="82"/>
      <c r="E4" s="4"/>
    </row>
    <row r="5" spans="1:9" ht="15" thickBot="1" x14ac:dyDescent="0.4"/>
    <row r="6" spans="1:9" ht="126.5" thickBot="1" x14ac:dyDescent="0.4">
      <c r="A6" s="26" t="s">
        <v>0</v>
      </c>
      <c r="B6" s="27" t="s">
        <v>18</v>
      </c>
      <c r="C6" s="28" t="s">
        <v>66</v>
      </c>
      <c r="D6" s="12" t="s">
        <v>20</v>
      </c>
      <c r="E6" s="12" t="s">
        <v>65</v>
      </c>
      <c r="F6" s="29" t="s">
        <v>16</v>
      </c>
      <c r="G6" s="69" t="s">
        <v>1</v>
      </c>
      <c r="H6" s="67"/>
    </row>
    <row r="7" spans="1:9" ht="15" thickBot="1" x14ac:dyDescent="0.4">
      <c r="A7" s="3" t="s">
        <v>2</v>
      </c>
      <c r="B7" s="30">
        <v>0</v>
      </c>
      <c r="C7" s="2"/>
      <c r="D7" s="2"/>
      <c r="E7" s="2"/>
      <c r="F7" s="31"/>
      <c r="G7" s="10">
        <f>SUM(B7:F7)</f>
        <v>0</v>
      </c>
      <c r="H7" s="68"/>
    </row>
    <row r="8" spans="1:9" ht="15" thickBot="1" x14ac:dyDescent="0.4">
      <c r="A8" s="3" t="s">
        <v>3</v>
      </c>
      <c r="B8" s="30"/>
      <c r="C8" s="2"/>
      <c r="D8" s="2"/>
      <c r="E8" s="2"/>
      <c r="F8" s="31"/>
      <c r="G8" s="10">
        <f t="shared" ref="G8:G15" si="0">SUM(B8:F8)</f>
        <v>0</v>
      </c>
      <c r="H8" s="68"/>
    </row>
    <row r="9" spans="1:9" ht="15" thickBot="1" x14ac:dyDescent="0.4">
      <c r="A9" s="3" t="s">
        <v>4</v>
      </c>
      <c r="B9" s="30"/>
      <c r="C9" s="2"/>
      <c r="D9" s="2"/>
      <c r="E9" s="2"/>
      <c r="F9" s="31"/>
      <c r="G9" s="10">
        <f t="shared" si="0"/>
        <v>0</v>
      </c>
      <c r="H9" s="68"/>
    </row>
    <row r="10" spans="1:9" ht="15" thickBot="1" x14ac:dyDescent="0.4">
      <c r="A10" s="3" t="s">
        <v>5</v>
      </c>
      <c r="B10" s="30"/>
      <c r="C10" s="2"/>
      <c r="D10" s="2"/>
      <c r="E10" s="2"/>
      <c r="F10" s="31"/>
      <c r="G10" s="10">
        <f t="shared" si="0"/>
        <v>0</v>
      </c>
      <c r="H10" s="68"/>
    </row>
    <row r="11" spans="1:9" ht="15" thickBot="1" x14ac:dyDescent="0.4">
      <c r="A11" s="3" t="s">
        <v>6</v>
      </c>
      <c r="B11" s="30"/>
      <c r="C11" s="2"/>
      <c r="D11" s="2"/>
      <c r="E11" s="2"/>
      <c r="F11" s="31"/>
      <c r="G11" s="10">
        <f t="shared" si="0"/>
        <v>0</v>
      </c>
      <c r="H11" s="68"/>
    </row>
    <row r="12" spans="1:9" ht="15" thickBot="1" x14ac:dyDescent="0.4">
      <c r="A12" s="3" t="s">
        <v>7</v>
      </c>
      <c r="B12" s="30"/>
      <c r="C12" s="2"/>
      <c r="D12" s="2"/>
      <c r="E12" s="2"/>
      <c r="F12" s="31"/>
      <c r="G12" s="10">
        <f t="shared" si="0"/>
        <v>0</v>
      </c>
      <c r="H12" s="68"/>
    </row>
    <row r="13" spans="1:9" ht="15" thickBot="1" x14ac:dyDescent="0.4">
      <c r="A13" s="3" t="s">
        <v>8</v>
      </c>
      <c r="B13" s="30"/>
      <c r="C13" s="2"/>
      <c r="D13" s="2"/>
      <c r="E13" s="2"/>
      <c r="F13" s="31"/>
      <c r="G13" s="10">
        <f t="shared" si="0"/>
        <v>0</v>
      </c>
      <c r="H13" s="68"/>
    </row>
    <row r="14" spans="1:9" ht="28.5" thickBot="1" x14ac:dyDescent="0.4">
      <c r="A14" s="3" t="s">
        <v>9</v>
      </c>
      <c r="B14" s="30"/>
      <c r="C14" s="2"/>
      <c r="D14" s="2"/>
      <c r="E14" s="2"/>
      <c r="F14" s="31"/>
      <c r="G14" s="10">
        <f t="shared" si="0"/>
        <v>0</v>
      </c>
      <c r="H14" s="68"/>
      <c r="I14" s="70"/>
    </row>
    <row r="15" spans="1:9" ht="72" customHeight="1" thickBot="1" x14ac:dyDescent="0.4">
      <c r="A15" s="6" t="s">
        <v>74</v>
      </c>
      <c r="B15" s="30"/>
      <c r="C15" s="56"/>
      <c r="D15" s="2"/>
      <c r="E15" s="14"/>
      <c r="F15" s="2"/>
      <c r="G15" s="32">
        <f t="shared" si="0"/>
        <v>0</v>
      </c>
      <c r="H15" s="38">
        <f>E4*624</f>
        <v>0</v>
      </c>
      <c r="I15" s="39" t="s">
        <v>45</v>
      </c>
    </row>
    <row r="16" spans="1:9" ht="42.65" customHeight="1" x14ac:dyDescent="0.35">
      <c r="A16" s="40"/>
      <c r="B16" s="30"/>
      <c r="C16" s="37"/>
      <c r="D16" s="2"/>
      <c r="E16" s="2"/>
      <c r="F16" s="2"/>
      <c r="G16" s="2"/>
      <c r="H16" s="2"/>
      <c r="I16" s="41"/>
    </row>
    <row r="17" spans="1:8" ht="64.5" customHeight="1" thickBot="1" x14ac:dyDescent="0.4">
      <c r="A17" s="42" t="s">
        <v>11</v>
      </c>
      <c r="B17" s="43">
        <f>SUM(B7:B15)</f>
        <v>0</v>
      </c>
      <c r="C17" s="43">
        <f t="shared" ref="C17:G17" si="1">SUM(C7:C15)</f>
        <v>0</v>
      </c>
      <c r="D17" s="43">
        <f t="shared" si="1"/>
        <v>0</v>
      </c>
      <c r="E17" s="43">
        <f t="shared" si="1"/>
        <v>0</v>
      </c>
      <c r="F17" s="43">
        <f t="shared" si="1"/>
        <v>0</v>
      </c>
      <c r="G17" s="43">
        <f t="shared" si="1"/>
        <v>0</v>
      </c>
      <c r="H17" s="9"/>
    </row>
    <row r="18" spans="1:8" x14ac:dyDescent="0.35">
      <c r="A18" s="44"/>
      <c r="B18" s="45"/>
      <c r="D18" s="45"/>
      <c r="E18" s="45"/>
      <c r="F18" s="45"/>
      <c r="G18" s="46"/>
      <c r="H18" s="45"/>
    </row>
    <row r="19" spans="1:8" x14ac:dyDescent="0.35">
      <c r="F19" s="47"/>
      <c r="G19" s="8">
        <f>SUM(B17:F17)</f>
        <v>0</v>
      </c>
      <c r="H19" s="48"/>
    </row>
    <row r="20" spans="1:8" ht="48" customHeight="1" x14ac:dyDescent="0.35">
      <c r="F20" s="47"/>
      <c r="G20" s="49" t="s">
        <v>71</v>
      </c>
      <c r="H20" s="48"/>
    </row>
  </sheetData>
  <mergeCells count="3">
    <mergeCell ref="D2:I2"/>
    <mergeCell ref="A4:D4"/>
    <mergeCell ref="A2:C2"/>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Standard Countdown</vt:lpstr>
      <vt:lpstr>Dual Language Learner Supports</vt:lpstr>
      <vt:lpstr>Students w Disabilities Support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Kilburn, Janice</dc:creator>
  <cp:lastModifiedBy>Kilburn, Janice</cp:lastModifiedBy>
  <cp:lastPrinted>2021-03-16T21:01:47Z</cp:lastPrinted>
  <dcterms:created xsi:type="dcterms:W3CDTF">2015-06-05T18:17:20Z</dcterms:created>
  <dcterms:modified xsi:type="dcterms:W3CDTF">2021-03-30T14:30:26Z</dcterms:modified>
</cp:coreProperties>
</file>